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8915" windowHeight="11820" tabRatio="651"/>
  </bookViews>
  <sheets>
    <sheet name="Mode d'emploi" sheetId="7" r:id="rId1"/>
    <sheet name="Alimentation" sheetId="4" r:id="rId2"/>
    <sheet name="Produits cosmétiques et hygiène" sheetId="1" r:id="rId3"/>
    <sheet name="Produits entretien" sheetId="5" r:id="rId4"/>
    <sheet name="Consommation" sheetId="6" r:id="rId5"/>
    <sheet name="Bilan" sheetId="3" r:id="rId6"/>
  </sheets>
  <calcPr calcId="125725"/>
</workbook>
</file>

<file path=xl/calcChain.xml><?xml version="1.0" encoding="utf-8"?>
<calcChain xmlns="http://schemas.openxmlformats.org/spreadsheetml/2006/main">
  <c r="I24" i="6"/>
  <c r="I23"/>
  <c r="I22"/>
  <c r="I21"/>
  <c r="I20"/>
  <c r="I19"/>
  <c r="I18"/>
  <c r="I17"/>
  <c r="I16"/>
  <c r="I15"/>
  <c r="I14"/>
  <c r="I13"/>
  <c r="I12"/>
  <c r="I11"/>
  <c r="I10"/>
  <c r="I9"/>
  <c r="I8"/>
  <c r="I7"/>
  <c r="I6"/>
  <c r="I5"/>
  <c r="I4"/>
  <c r="D24"/>
  <c r="D23"/>
  <c r="D22"/>
  <c r="D21"/>
  <c r="D20"/>
  <c r="D19"/>
  <c r="D18"/>
  <c r="D17"/>
  <c r="D16"/>
  <c r="D15"/>
  <c r="D14"/>
  <c r="D13"/>
  <c r="D12"/>
  <c r="D11"/>
  <c r="D10"/>
  <c r="D9"/>
  <c r="D8"/>
  <c r="D7"/>
  <c r="D6"/>
  <c r="D5"/>
  <c r="D4"/>
  <c r="L13"/>
  <c r="K13"/>
  <c r="L12"/>
  <c r="K12"/>
  <c r="L11"/>
  <c r="K11"/>
  <c r="L10"/>
  <c r="K10"/>
  <c r="L9"/>
  <c r="K9"/>
  <c r="L18"/>
  <c r="K18"/>
  <c r="L17"/>
  <c r="K17"/>
  <c r="L16"/>
  <c r="K16"/>
  <c r="L15"/>
  <c r="K15"/>
  <c r="L14"/>
  <c r="K14"/>
  <c r="O10" i="5"/>
  <c r="Q10" s="1"/>
  <c r="G10"/>
  <c r="R10" s="1"/>
  <c r="O9"/>
  <c r="Q9" s="1"/>
  <c r="G9"/>
  <c r="R9" s="1"/>
  <c r="O8"/>
  <c r="Q8" s="1"/>
  <c r="G8"/>
  <c r="R8" s="1"/>
  <c r="O7"/>
  <c r="Q7" s="1"/>
  <c r="G7"/>
  <c r="R7" s="1"/>
  <c r="O6"/>
  <c r="Q6" s="1"/>
  <c r="G6"/>
  <c r="R6" s="1"/>
  <c r="O5"/>
  <c r="Q5" s="1"/>
  <c r="G5"/>
  <c r="R5" s="1"/>
  <c r="O12" i="1"/>
  <c r="Q12" s="1"/>
  <c r="G12"/>
  <c r="R12" s="1"/>
  <c r="O11"/>
  <c r="Q11" s="1"/>
  <c r="G11"/>
  <c r="R11" s="1"/>
  <c r="O10"/>
  <c r="Q10" s="1"/>
  <c r="G10"/>
  <c r="R10" s="1"/>
  <c r="O9"/>
  <c r="Q9" s="1"/>
  <c r="G9"/>
  <c r="R9" s="1"/>
  <c r="O8"/>
  <c r="Q8" s="1"/>
  <c r="G8"/>
  <c r="R8" s="1"/>
  <c r="O7"/>
  <c r="Q7" s="1"/>
  <c r="G7"/>
  <c r="R7" s="1"/>
  <c r="O18"/>
  <c r="Q18" s="1"/>
  <c r="G18"/>
  <c r="R18" s="1"/>
  <c r="O17"/>
  <c r="Q17" s="1"/>
  <c r="G17"/>
  <c r="R17" s="1"/>
  <c r="O16"/>
  <c r="Q16" s="1"/>
  <c r="G16"/>
  <c r="R16" s="1"/>
  <c r="O15"/>
  <c r="Q15" s="1"/>
  <c r="G15"/>
  <c r="R15" s="1"/>
  <c r="O14"/>
  <c r="Q14" s="1"/>
  <c r="G14"/>
  <c r="R14" s="1"/>
  <c r="O13"/>
  <c r="Q13" s="1"/>
  <c r="G13"/>
  <c r="R13" s="1"/>
  <c r="N16" i="4"/>
  <c r="O16" s="1"/>
  <c r="G16"/>
  <c r="N15"/>
  <c r="O15" s="1"/>
  <c r="Q15" s="1"/>
  <c r="G15"/>
  <c r="N14"/>
  <c r="O14" s="1"/>
  <c r="Q14" s="1"/>
  <c r="G14"/>
  <c r="O13"/>
  <c r="N13"/>
  <c r="G13"/>
  <c r="R13" s="1"/>
  <c r="N12"/>
  <c r="O12" s="1"/>
  <c r="G12"/>
  <c r="R12" s="1"/>
  <c r="N11"/>
  <c r="O11" s="1"/>
  <c r="G11"/>
  <c r="R11" s="1"/>
  <c r="N10"/>
  <c r="O10" s="1"/>
  <c r="G10"/>
  <c r="R10" s="1"/>
  <c r="N19"/>
  <c r="O19" s="1"/>
  <c r="G19"/>
  <c r="N18"/>
  <c r="O18" s="1"/>
  <c r="G18"/>
  <c r="R18" s="1"/>
  <c r="N17"/>
  <c r="O17" s="1"/>
  <c r="G17"/>
  <c r="N9"/>
  <c r="O9" s="1"/>
  <c r="G9"/>
  <c r="N8"/>
  <c r="O8" s="1"/>
  <c r="G8"/>
  <c r="N7"/>
  <c r="O7" s="1"/>
  <c r="G7"/>
  <c r="O11" i="5"/>
  <c r="O12"/>
  <c r="O13"/>
  <c r="O14"/>
  <c r="O15"/>
  <c r="O16"/>
  <c r="O17"/>
  <c r="O18"/>
  <c r="O19"/>
  <c r="O20"/>
  <c r="O4"/>
  <c r="G11"/>
  <c r="G12"/>
  <c r="G13"/>
  <c r="G14"/>
  <c r="G15"/>
  <c r="G16"/>
  <c r="G17"/>
  <c r="G18"/>
  <c r="G19"/>
  <c r="G20"/>
  <c r="G4"/>
  <c r="O5" i="1"/>
  <c r="O6"/>
  <c r="O19"/>
  <c r="O20"/>
  <c r="O21"/>
  <c r="O22"/>
  <c r="O23"/>
  <c r="O24"/>
  <c r="O25"/>
  <c r="O26"/>
  <c r="O4"/>
  <c r="G5"/>
  <c r="G6"/>
  <c r="G19"/>
  <c r="G20"/>
  <c r="G21"/>
  <c r="G22"/>
  <c r="G23"/>
  <c r="G24"/>
  <c r="G25"/>
  <c r="G26"/>
  <c r="G4"/>
  <c r="G5" i="4"/>
  <c r="G6"/>
  <c r="G20"/>
  <c r="G21"/>
  <c r="G22"/>
  <c r="G23"/>
  <c r="G24"/>
  <c r="G25"/>
  <c r="G26"/>
  <c r="G27"/>
  <c r="G4"/>
  <c r="L7" i="6"/>
  <c r="L6"/>
  <c r="L4"/>
  <c r="K6"/>
  <c r="K4"/>
  <c r="N27" i="4"/>
  <c r="O27" s="1"/>
  <c r="N26"/>
  <c r="O26" s="1"/>
  <c r="N25"/>
  <c r="O25" s="1"/>
  <c r="N24"/>
  <c r="O24" s="1"/>
  <c r="N23"/>
  <c r="O23" s="1"/>
  <c r="N22"/>
  <c r="O22" s="1"/>
  <c r="N21"/>
  <c r="O21" s="1"/>
  <c r="N20"/>
  <c r="O20" s="1"/>
  <c r="N6"/>
  <c r="O6" s="1"/>
  <c r="N5"/>
  <c r="O5" s="1"/>
  <c r="N4"/>
  <c r="O4" s="1"/>
  <c r="Q4" s="1"/>
  <c r="L24" i="6"/>
  <c r="L23"/>
  <c r="L22"/>
  <c r="L21"/>
  <c r="L20"/>
  <c r="L19"/>
  <c r="L8"/>
  <c r="K24"/>
  <c r="K23"/>
  <c r="K22"/>
  <c r="K21"/>
  <c r="K20"/>
  <c r="K19"/>
  <c r="R19" i="5"/>
  <c r="R18"/>
  <c r="R17"/>
  <c r="R16"/>
  <c r="R15"/>
  <c r="R14"/>
  <c r="R13"/>
  <c r="R12"/>
  <c r="R11"/>
  <c r="O21"/>
  <c r="C6" i="3" s="1"/>
  <c r="Q26" i="1"/>
  <c r="Q25"/>
  <c r="Q24"/>
  <c r="Q23"/>
  <c r="Q22"/>
  <c r="Q21"/>
  <c r="Q20"/>
  <c r="Q19"/>
  <c r="R26"/>
  <c r="R25"/>
  <c r="R24"/>
  <c r="R22"/>
  <c r="R5"/>
  <c r="G28" i="4" l="1"/>
  <c r="Q13"/>
  <c r="Q16"/>
  <c r="R7"/>
  <c r="R8"/>
  <c r="Q9"/>
  <c r="Q10"/>
  <c r="Q11"/>
  <c r="Q12"/>
  <c r="R14"/>
  <c r="R15"/>
  <c r="R16"/>
  <c r="Q17"/>
  <c r="R19"/>
  <c r="Q8"/>
  <c r="Q19"/>
  <c r="R17"/>
  <c r="Q18"/>
  <c r="O28"/>
  <c r="C4" i="3" s="1"/>
  <c r="Q7" i="4"/>
  <c r="R9"/>
  <c r="Q4" i="1"/>
  <c r="K5" i="6"/>
  <c r="K7"/>
  <c r="K8"/>
  <c r="L5"/>
  <c r="Q6" i="1"/>
  <c r="I25" i="6"/>
  <c r="B7" i="3" s="1"/>
  <c r="D25" i="6"/>
  <c r="C7" i="3" s="1"/>
  <c r="Q5" i="1"/>
  <c r="R20" i="5"/>
  <c r="R4"/>
  <c r="Q4"/>
  <c r="Q11"/>
  <c r="Q12"/>
  <c r="Q13"/>
  <c r="Q14"/>
  <c r="Q15"/>
  <c r="Q16"/>
  <c r="Q17"/>
  <c r="Q18"/>
  <c r="Q19"/>
  <c r="Q20"/>
  <c r="G21"/>
  <c r="Q5" i="4"/>
  <c r="Q6"/>
  <c r="Q20"/>
  <c r="Q21"/>
  <c r="Q22"/>
  <c r="Q23"/>
  <c r="Q24"/>
  <c r="Q25"/>
  <c r="Q26"/>
  <c r="Q27"/>
  <c r="R4"/>
  <c r="R5"/>
  <c r="R6"/>
  <c r="R20"/>
  <c r="R21"/>
  <c r="R22"/>
  <c r="R23"/>
  <c r="R24"/>
  <c r="R25"/>
  <c r="R26"/>
  <c r="R27"/>
  <c r="R23" i="1"/>
  <c r="R21"/>
  <c r="R20"/>
  <c r="R19"/>
  <c r="R6"/>
  <c r="R21" i="5" l="1"/>
  <c r="B6" i="3"/>
  <c r="D6" s="1"/>
  <c r="K25" i="6"/>
  <c r="L25"/>
  <c r="D7" i="3"/>
  <c r="R28" i="4"/>
  <c r="B4" i="3"/>
  <c r="D4" s="1"/>
  <c r="Q21" i="5"/>
  <c r="Q28" i="4"/>
  <c r="O27" i="1" l="1"/>
  <c r="C5" i="3" s="1"/>
  <c r="C8" s="1"/>
  <c r="G27" i="1"/>
  <c r="B5" i="3" s="1"/>
  <c r="D5" l="1"/>
  <c r="B8"/>
  <c r="Q27" i="1"/>
  <c r="R4"/>
  <c r="R27"/>
  <c r="D9" i="3" l="1"/>
  <c r="D8"/>
  <c r="C9"/>
</calcChain>
</file>

<file path=xl/sharedStrings.xml><?xml version="1.0" encoding="utf-8"?>
<sst xmlns="http://schemas.openxmlformats.org/spreadsheetml/2006/main" count="179" uniqueCount="100">
  <si>
    <t>Gel douche</t>
  </si>
  <si>
    <t>Prix</t>
  </si>
  <si>
    <t>Savon de Marseille</t>
  </si>
  <si>
    <t>Economie 
%</t>
  </si>
  <si>
    <t>Total</t>
  </si>
  <si>
    <t>Lessive maison</t>
  </si>
  <si>
    <t xml:space="preserve">Lessive </t>
  </si>
  <si>
    <t>Dépenses alimentaires</t>
  </si>
  <si>
    <t>Riz 1/2 complet - 1kg</t>
  </si>
  <si>
    <t>carton</t>
  </si>
  <si>
    <t>oui</t>
  </si>
  <si>
    <t>Emballé</t>
  </si>
  <si>
    <t>non</t>
  </si>
  <si>
    <t>Local</t>
  </si>
  <si>
    <t xml:space="preserve">Bio </t>
  </si>
  <si>
    <t>vrac</t>
  </si>
  <si>
    <r>
      <t xml:space="preserve">Conso </t>
    </r>
    <r>
      <rPr>
        <sz val="9"/>
        <color theme="0"/>
        <rFont val="Franklin Gothic Book"/>
        <family val="2"/>
      </rPr>
      <t>semaine</t>
    </r>
  </si>
  <si>
    <r>
      <t xml:space="preserve">Prix 
</t>
    </r>
    <r>
      <rPr>
        <sz val="9"/>
        <color theme="0"/>
        <rFont val="Franklin Gothic Book"/>
        <family val="2"/>
      </rPr>
      <t>par an</t>
    </r>
  </si>
  <si>
    <r>
      <t xml:space="preserve">Durée 
</t>
    </r>
    <r>
      <rPr>
        <sz val="9"/>
        <color theme="0"/>
        <rFont val="Franklin Gothic Book"/>
        <family val="2"/>
      </rPr>
      <t>en jours</t>
    </r>
  </si>
  <si>
    <t>plastique</t>
  </si>
  <si>
    <t>maison</t>
  </si>
  <si>
    <t>Dépenses produits Entretien</t>
  </si>
  <si>
    <t>Dépenses produits cosmétiques et hygiène</t>
  </si>
  <si>
    <t>Crème très très chère</t>
  </si>
  <si>
    <t>Huile végétale</t>
  </si>
  <si>
    <t>verre</t>
  </si>
  <si>
    <t>achat jean d'occasion</t>
  </si>
  <si>
    <t>réparation blinder</t>
  </si>
  <si>
    <t>achat blender</t>
  </si>
  <si>
    <t>Alimentation</t>
  </si>
  <si>
    <t>Cosmétiques et hygiène</t>
  </si>
  <si>
    <t>Entretien</t>
  </si>
  <si>
    <t>Consommation</t>
  </si>
  <si>
    <t>un jean de marque</t>
  </si>
  <si>
    <t>achat bétonneuse</t>
  </si>
  <si>
    <t>cadeau aniv' acheté</t>
  </si>
  <si>
    <t>barquette</t>
  </si>
  <si>
    <t>bocal</t>
  </si>
  <si>
    <t>cadeau maison et récup'</t>
  </si>
  <si>
    <t>Economies %</t>
  </si>
  <si>
    <t xml:space="preserve"> - le supermarché</t>
  </si>
  <si>
    <t xml:space="preserve"> - le hard discount</t>
  </si>
  <si>
    <t xml:space="preserve"> - les commerçants indépendants</t>
  </si>
  <si>
    <t xml:space="preserve"> - les magazins bio</t>
  </si>
  <si>
    <t xml:space="preserve"> - la parapharmacie</t>
  </si>
  <si>
    <t xml:space="preserve"> - les parfumeurs</t>
  </si>
  <si>
    <t xml:space="preserve"> - les producteurs locaux</t>
  </si>
  <si>
    <t xml:space="preserve">Pour les cosmétiques / hygiène : </t>
  </si>
  <si>
    <t xml:space="preserve">Pour l'alimentation et l'entretien : </t>
  </si>
  <si>
    <t xml:space="preserve"> - cuisine maison en majorité</t>
  </si>
  <si>
    <t xml:space="preserve"> - produits entretien maison en majorité</t>
  </si>
  <si>
    <t xml:space="preserve">Pour la consommation : </t>
  </si>
  <si>
    <t xml:space="preserve"> - locations / emprunt au lieu d'acheter</t>
  </si>
  <si>
    <t xml:space="preserve"> - cadeaux fabrication maison</t>
  </si>
  <si>
    <t xml:space="preserve"> - réparations</t>
  </si>
  <si>
    <t xml:space="preserve"> - achats d'occasion </t>
  </si>
  <si>
    <t xml:space="preserve"> - le marché et les producteurs locaux</t>
  </si>
  <si>
    <t xml:space="preserve"> - les magazins bio et/ou en vrac</t>
  </si>
  <si>
    <t xml:space="preserve"> - Les denrées alimentaires en vrac sont souvent plus chères que les prix dans un hard discount ou un supermarché. </t>
  </si>
  <si>
    <t xml:space="preserve"> - la fabrication maison revient souvent moins cher pour un résultat de meilleure qualité gustative et nutritionnelle. </t>
  </si>
  <si>
    <t xml:space="preserve">Tout dépend de vos habitudes de consommations actuelles. </t>
  </si>
  <si>
    <t xml:space="preserve"> - On peut réaliser des économies en  évitant le gaspillage alimentaire. Il est généralement admis qu'à qualité égale, les produits sans emballages sont moins chers, bien qu'il soit rare de pouvoir réellement comparer sur un même produit. </t>
  </si>
  <si>
    <t xml:space="preserve"> - La fabrication maison revient toujours moins cher. C'est une réelle source d'économies financières et souvent pour des produits plus sains. </t>
  </si>
  <si>
    <t xml:space="preserve"> - Modifier son mode de consommation est une réelle source d'économies, sans compter le plaisir des rencontres et du partage…</t>
  </si>
  <si>
    <t>Utilisation du fichier</t>
  </si>
  <si>
    <t>Boite mouchoirs papier</t>
  </si>
  <si>
    <t>Mouchoirs tissus récup'</t>
  </si>
  <si>
    <t xml:space="preserve"> - les cases "local", "emballé" et "bio" sont indicatives. </t>
  </si>
  <si>
    <t>Durée de vie 
en années</t>
  </si>
  <si>
    <t>prêt bétonneuse voisin</t>
  </si>
  <si>
    <r>
      <t xml:space="preserve">Prix 
</t>
    </r>
    <r>
      <rPr>
        <sz val="9"/>
        <color theme="0"/>
        <rFont val="Franklin Gothic Book"/>
        <family val="2"/>
      </rPr>
      <t>pour 6 mois</t>
    </r>
  </si>
  <si>
    <t xml:space="preserve">Economies en 6 mois : </t>
  </si>
  <si>
    <t xml:space="preserve">Un pourcentage ou un montant d'économies négatif, indique que cela vous a coûté plus cher. </t>
  </si>
  <si>
    <t xml:space="preserve">Le bilan et le graphique se fait automatiquement.  </t>
  </si>
  <si>
    <t>Consommation sur 6 mois : maison, vêtements, voiture, cadeaux…</t>
  </si>
  <si>
    <t>Prix pour 6 mois</t>
  </si>
  <si>
    <r>
      <rPr>
        <b/>
        <sz val="11"/>
        <color theme="0"/>
        <rFont val="Franklin Gothic Book"/>
        <family val="2"/>
      </rPr>
      <t>Economie</t>
    </r>
    <r>
      <rPr>
        <b/>
        <sz val="12"/>
        <color theme="0"/>
        <rFont val="Franklin Gothic Book"/>
        <family val="2"/>
      </rPr>
      <t xml:space="preserve"> 
</t>
    </r>
    <r>
      <rPr>
        <b/>
        <sz val="9"/>
        <color theme="0"/>
        <rFont val="Franklin Gothic Book"/>
        <family val="2"/>
      </rPr>
      <t>pour 6 mois</t>
    </r>
  </si>
  <si>
    <r>
      <t xml:space="preserve">En </t>
    </r>
    <r>
      <rPr>
        <b/>
        <u/>
        <sz val="15"/>
        <color theme="0"/>
        <rFont val="Franklin Gothic Book"/>
        <family val="2"/>
      </rPr>
      <t>6 mois</t>
    </r>
    <r>
      <rPr>
        <b/>
        <sz val="15"/>
        <color theme="0"/>
        <rFont val="Franklin Gothic Book"/>
        <family val="2"/>
      </rPr>
      <t>, quelles économies ?</t>
    </r>
  </si>
  <si>
    <r>
      <t xml:space="preserve"> - pour l'</t>
    </r>
    <r>
      <rPr>
        <u/>
        <sz val="11"/>
        <color theme="1"/>
        <rFont val="Calibri"/>
        <family val="2"/>
        <scheme val="minor"/>
      </rPr>
      <t>Alimentation</t>
    </r>
    <r>
      <rPr>
        <sz val="11"/>
        <color theme="1"/>
        <rFont val="Calibri"/>
        <family val="2"/>
        <scheme val="minor"/>
      </rPr>
      <t>, indiquez la quantité généralement achetée par semaine et le prix</t>
    </r>
  </si>
  <si>
    <t>ALTERNATIVE</t>
  </si>
  <si>
    <t>HABITUDE</t>
  </si>
  <si>
    <t>HABITUELLEment ainsi que les durées de vie estimatives de l'article.</t>
  </si>
  <si>
    <t xml:space="preserve">Faites vos calculs par catégories de dépenses. </t>
  </si>
  <si>
    <t>"Le zéro déchet, c'est économique !" 
Info? Intox?</t>
  </si>
  <si>
    <t>Viande supermarché - 1 kg</t>
  </si>
  <si>
    <t>Viande boucher - 1 kg</t>
  </si>
  <si>
    <r>
      <t xml:space="preserve">En </t>
    </r>
    <r>
      <rPr>
        <b/>
        <sz val="11"/>
        <color theme="1"/>
        <rFont val="Calibri"/>
        <family val="2"/>
        <scheme val="minor"/>
      </rPr>
      <t>novembre,</t>
    </r>
    <r>
      <rPr>
        <sz val="11"/>
        <color theme="1"/>
        <rFont val="Calibri"/>
        <family val="2"/>
        <scheme val="minor"/>
      </rPr>
      <t xml:space="preserve"> vous pouvez lister vos achats alimentaires et autres (quantité + coût) :</t>
    </r>
  </si>
  <si>
    <r>
      <t xml:space="preserve"> - pour les </t>
    </r>
    <r>
      <rPr>
        <u/>
        <sz val="11"/>
        <color theme="1"/>
        <rFont val="Calibri"/>
        <family val="2"/>
        <scheme val="minor"/>
      </rPr>
      <t>Produits cosmétiques et hygiène</t>
    </r>
    <r>
      <rPr>
        <sz val="11"/>
        <color theme="1"/>
        <rFont val="Calibri"/>
        <family val="2"/>
        <scheme val="minor"/>
      </rPr>
      <t xml:space="preserve"> et les </t>
    </r>
    <r>
      <rPr>
        <u/>
        <sz val="11"/>
        <color theme="1"/>
        <rFont val="Calibri"/>
        <family val="2"/>
        <scheme val="minor"/>
      </rPr>
      <t>Produits d'entretien</t>
    </r>
    <r>
      <rPr>
        <sz val="11"/>
        <color theme="1"/>
        <rFont val="Calibri"/>
        <family val="2"/>
        <scheme val="minor"/>
      </rPr>
      <t xml:space="preserve">, indiquez le prix et </t>
    </r>
  </si>
  <si>
    <t>nombre de jours que le produit a duré.</t>
  </si>
  <si>
    <t xml:space="preserve">Le tableau calcule automatiquement la valeur des achats pour 6 mois. </t>
  </si>
  <si>
    <t>MES HABITUDES</t>
  </si>
  <si>
    <t>MES ALTERVATIVES</t>
  </si>
  <si>
    <r>
      <rPr>
        <sz val="11"/>
        <color theme="1"/>
        <rFont val="Calibri"/>
        <family val="2"/>
        <scheme val="minor"/>
      </rPr>
      <t>Tout au long du défi de</t>
    </r>
    <r>
      <rPr>
        <b/>
        <sz val="11"/>
        <color theme="1"/>
        <rFont val="Calibri"/>
        <family val="2"/>
        <scheme val="minor"/>
      </rPr>
      <t xml:space="preserve"> janvier à juin</t>
    </r>
    <r>
      <rPr>
        <sz val="11"/>
        <color theme="1"/>
        <rFont val="Calibri"/>
        <family val="2"/>
        <scheme val="minor"/>
      </rPr>
      <t xml:space="preserve"> pour chaque alternative trouvée : </t>
    </r>
  </si>
  <si>
    <r>
      <t xml:space="preserve">   - </t>
    </r>
    <r>
      <rPr>
        <u/>
        <sz val="11"/>
        <color theme="1"/>
        <rFont val="Calibri"/>
        <family val="2"/>
        <scheme val="minor"/>
      </rPr>
      <t>Alimentation</t>
    </r>
    <r>
      <rPr>
        <sz val="11"/>
        <color theme="1"/>
        <rFont val="Calibri"/>
        <family val="2"/>
        <scheme val="minor"/>
      </rPr>
      <t xml:space="preserve">, indiquez son prix uniquement. </t>
    </r>
  </si>
  <si>
    <r>
      <t xml:space="preserve">   - </t>
    </r>
    <r>
      <rPr>
        <u/>
        <sz val="11"/>
        <color theme="1"/>
        <rFont val="Calibri"/>
        <family val="2"/>
        <scheme val="minor"/>
      </rPr>
      <t>Produits cosmétiques et hygiène</t>
    </r>
    <r>
      <rPr>
        <sz val="11"/>
        <color theme="1"/>
        <rFont val="Calibri"/>
        <family val="2"/>
        <scheme val="minor"/>
      </rPr>
      <t xml:space="preserve"> indiquez son prix  et sa durée. </t>
    </r>
  </si>
  <si>
    <r>
      <t xml:space="preserve">   - </t>
    </r>
    <r>
      <rPr>
        <u/>
        <sz val="11"/>
        <color theme="1"/>
        <rFont val="Calibri"/>
        <family val="2"/>
        <scheme val="minor"/>
      </rPr>
      <t>Produits d'entretien</t>
    </r>
    <r>
      <rPr>
        <sz val="11"/>
        <color theme="1"/>
        <rFont val="Calibri"/>
        <family val="2"/>
        <scheme val="minor"/>
      </rPr>
      <t xml:space="preserve"> indiquez son prix  et sa durée. </t>
    </r>
  </si>
  <si>
    <r>
      <t xml:space="preserve"> Indiquez vos dépenses de </t>
    </r>
    <r>
      <rPr>
        <u/>
        <sz val="11"/>
        <color theme="1"/>
        <rFont val="Calibri"/>
        <family val="2"/>
        <scheme val="minor"/>
      </rPr>
      <t>Consommation</t>
    </r>
    <r>
      <rPr>
        <sz val="11"/>
        <color theme="1"/>
        <rFont val="Calibri"/>
        <family val="2"/>
        <scheme val="minor"/>
      </rPr>
      <t xml:space="preserve"> ALTERNATIVEs et ce que cela aurait coûté</t>
    </r>
  </si>
  <si>
    <t>MES ALTERNATIVES</t>
  </si>
  <si>
    <t>TOTAL</t>
  </si>
  <si>
    <t xml:space="preserve">Des exemples illustrent le mode d'emploi. Les effacer avant de commencer. </t>
  </si>
</sst>
</file>

<file path=xl/styles.xml><?xml version="1.0" encoding="utf-8"?>
<styleSheet xmlns="http://schemas.openxmlformats.org/spreadsheetml/2006/main">
  <numFmts count="1">
    <numFmt numFmtId="44" formatCode="_-* #,##0.00\ &quot;€&quot;_-;\-* #,##0.00\ &quot;€&quot;_-;_-* &quot;-&quot;??\ &quot;€&quot;_-;_-@_-"/>
  </numFmts>
  <fonts count="19">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b/>
      <sz val="12"/>
      <color theme="0"/>
      <name val="Franklin Gothic Book"/>
      <family val="2"/>
    </font>
    <font>
      <sz val="12"/>
      <color theme="1"/>
      <name val="Calibri"/>
      <family val="2"/>
      <scheme val="minor"/>
    </font>
    <font>
      <b/>
      <sz val="9"/>
      <color theme="0"/>
      <name val="Franklin Gothic Book"/>
      <family val="2"/>
    </font>
    <font>
      <sz val="12"/>
      <color theme="0"/>
      <name val="Franklin Gothic Book"/>
      <family val="2"/>
    </font>
    <font>
      <sz val="9"/>
      <color theme="0"/>
      <name val="Franklin Gothic Book"/>
      <family val="2"/>
    </font>
    <font>
      <b/>
      <sz val="11"/>
      <color theme="0"/>
      <name val="Franklin Gothic Book"/>
      <family val="2"/>
    </font>
    <font>
      <b/>
      <sz val="15"/>
      <color theme="0"/>
      <name val="Franklin Gothic Book"/>
      <family val="2"/>
    </font>
    <font>
      <b/>
      <sz val="20"/>
      <color theme="0"/>
      <name val="Franklin Gothic Book"/>
      <family val="2"/>
    </font>
    <font>
      <b/>
      <sz val="15"/>
      <color rgb="FFC4495E"/>
      <name val="Calibri"/>
      <family val="2"/>
      <scheme val="minor"/>
    </font>
    <font>
      <sz val="10"/>
      <color theme="1"/>
      <name val="Calibri"/>
      <family val="2"/>
      <scheme val="minor"/>
    </font>
    <font>
      <u/>
      <sz val="11"/>
      <color theme="1"/>
      <name val="Calibri"/>
      <family val="2"/>
      <scheme val="minor"/>
    </font>
    <font>
      <b/>
      <sz val="15"/>
      <color rgb="FFC4495E"/>
      <name val="Franklin Gothic Book"/>
      <family val="2"/>
    </font>
    <font>
      <b/>
      <sz val="14"/>
      <color theme="0"/>
      <name val="Franklin Gothic Book"/>
      <family val="2"/>
    </font>
    <font>
      <b/>
      <u/>
      <sz val="15"/>
      <color theme="0"/>
      <name val="Franklin Gothic Book"/>
      <family val="2"/>
    </font>
    <font>
      <b/>
      <sz val="13"/>
      <color theme="0"/>
      <name val="Franklin Gothic Book"/>
      <family val="2"/>
    </font>
  </fonts>
  <fills count="5">
    <fill>
      <patternFill patternType="none"/>
    </fill>
    <fill>
      <patternFill patternType="gray125"/>
    </fill>
    <fill>
      <patternFill patternType="solid">
        <fgColor rgb="FFC4495E"/>
        <bgColor indexed="31"/>
      </patternFill>
    </fill>
    <fill>
      <patternFill patternType="solid">
        <fgColor rgb="FFC4495E"/>
        <bgColor indexed="64"/>
      </patternFill>
    </fill>
    <fill>
      <patternFill patternType="solid">
        <fgColor theme="0" tint="-0.14999847407452621"/>
        <bgColor indexed="64"/>
      </patternFill>
    </fill>
  </fills>
  <borders count="44">
    <border>
      <left/>
      <right/>
      <top/>
      <bottom/>
      <diagonal/>
    </border>
    <border>
      <left style="medium">
        <color rgb="FFC4495E"/>
      </left>
      <right/>
      <top style="medium">
        <color rgb="FFC4495E"/>
      </top>
      <bottom/>
      <diagonal/>
    </border>
    <border>
      <left/>
      <right/>
      <top style="medium">
        <color rgb="FFC4495E"/>
      </top>
      <bottom/>
      <diagonal/>
    </border>
    <border>
      <left/>
      <right style="medium">
        <color rgb="FFC4495E"/>
      </right>
      <top style="medium">
        <color rgb="FFC4495E"/>
      </top>
      <bottom/>
      <diagonal/>
    </border>
    <border>
      <left style="medium">
        <color rgb="FFC4495E"/>
      </left>
      <right/>
      <top style="dashed">
        <color rgb="FFC4495E"/>
      </top>
      <bottom style="dashed">
        <color rgb="FFC4495E"/>
      </bottom>
      <diagonal/>
    </border>
    <border>
      <left/>
      <right/>
      <top style="dashed">
        <color rgb="FFC4495E"/>
      </top>
      <bottom style="dashed">
        <color rgb="FFC4495E"/>
      </bottom>
      <diagonal/>
    </border>
    <border>
      <left/>
      <right style="medium">
        <color rgb="FFC4495E"/>
      </right>
      <top style="dashed">
        <color rgb="FFC4495E"/>
      </top>
      <bottom style="dashed">
        <color rgb="FFC4495E"/>
      </bottom>
      <diagonal/>
    </border>
    <border>
      <left style="medium">
        <color rgb="FFC4495E"/>
      </left>
      <right/>
      <top style="dashed">
        <color rgb="FFC4495E"/>
      </top>
      <bottom/>
      <diagonal/>
    </border>
    <border>
      <left/>
      <right/>
      <top style="dashed">
        <color rgb="FFC4495E"/>
      </top>
      <bottom/>
      <diagonal/>
    </border>
    <border>
      <left style="medium">
        <color rgb="FFC4495E"/>
      </left>
      <right/>
      <top style="medium">
        <color rgb="FFC4495E"/>
      </top>
      <bottom style="medium">
        <color rgb="FFC4495E"/>
      </bottom>
      <diagonal/>
    </border>
    <border>
      <left/>
      <right/>
      <top style="medium">
        <color rgb="FFC4495E"/>
      </top>
      <bottom style="medium">
        <color rgb="FFC4495E"/>
      </bottom>
      <diagonal/>
    </border>
    <border>
      <left/>
      <right style="medium">
        <color rgb="FFC4495E"/>
      </right>
      <top style="medium">
        <color rgb="FFC4495E"/>
      </top>
      <bottom style="medium">
        <color rgb="FFC4495E"/>
      </bottom>
      <diagonal/>
    </border>
    <border>
      <left style="thin">
        <color rgb="FFC4495E"/>
      </left>
      <right style="medium">
        <color rgb="FFC4495E"/>
      </right>
      <top style="medium">
        <color rgb="FFC4495E"/>
      </top>
      <bottom style="medium">
        <color rgb="FFC4495E"/>
      </bottom>
      <diagonal/>
    </border>
    <border>
      <left style="thin">
        <color rgb="FFC4495E"/>
      </left>
      <right style="medium">
        <color rgb="FFC4495E"/>
      </right>
      <top style="dashed">
        <color rgb="FFC4495E"/>
      </top>
      <bottom style="dashed">
        <color rgb="FFC4495E"/>
      </bottom>
      <diagonal/>
    </border>
    <border>
      <left style="medium">
        <color rgb="FFC4495E"/>
      </left>
      <right style="thin">
        <color rgb="FFC4495E"/>
      </right>
      <top style="medium">
        <color rgb="FFC4495E"/>
      </top>
      <bottom style="medium">
        <color rgb="FFC4495E"/>
      </bottom>
      <diagonal/>
    </border>
    <border>
      <left style="medium">
        <color rgb="FFC4495E"/>
      </left>
      <right style="medium">
        <color rgb="FFC4495E"/>
      </right>
      <top/>
      <bottom/>
      <diagonal/>
    </border>
    <border>
      <left style="medium">
        <color rgb="FFC4495E"/>
      </left>
      <right/>
      <top style="dotted">
        <color rgb="FFC4495E"/>
      </top>
      <bottom style="dotted">
        <color rgb="FFC4495E"/>
      </bottom>
      <diagonal/>
    </border>
    <border>
      <left style="medium">
        <color rgb="FFC4495E"/>
      </left>
      <right/>
      <top style="dotted">
        <color rgb="FFC4495E"/>
      </top>
      <bottom style="medium">
        <color rgb="FFC4495E"/>
      </bottom>
      <diagonal/>
    </border>
    <border>
      <left style="medium">
        <color rgb="FFC4495E"/>
      </left>
      <right/>
      <top/>
      <bottom style="dotted">
        <color rgb="FFC4495E"/>
      </bottom>
      <diagonal/>
    </border>
    <border>
      <left style="thin">
        <color rgb="FFC4495E"/>
      </left>
      <right style="medium">
        <color rgb="FFC4495E"/>
      </right>
      <top/>
      <bottom/>
      <diagonal/>
    </border>
    <border>
      <left style="medium">
        <color rgb="FFC4495E"/>
      </left>
      <right/>
      <top style="thin">
        <color rgb="FFC4495E"/>
      </top>
      <bottom style="dotted">
        <color rgb="FFC4495E"/>
      </bottom>
      <diagonal/>
    </border>
    <border>
      <left style="thin">
        <color rgb="FFC4495E"/>
      </left>
      <right style="medium">
        <color rgb="FFC4495E"/>
      </right>
      <top style="thin">
        <color rgb="FFC4495E"/>
      </top>
      <bottom style="dotted">
        <color rgb="FFC4495E"/>
      </bottom>
      <diagonal/>
    </border>
    <border>
      <left style="medium">
        <color rgb="FFC4495E"/>
      </left>
      <right/>
      <top style="dotted">
        <color rgb="FFC4495E"/>
      </top>
      <bottom style="thin">
        <color rgb="FFC4495E"/>
      </bottom>
      <diagonal/>
    </border>
    <border>
      <left style="thin">
        <color rgb="FFC4495E"/>
      </left>
      <right style="medium">
        <color rgb="FFC4495E"/>
      </right>
      <top style="dotted">
        <color rgb="FFC4495E"/>
      </top>
      <bottom style="thin">
        <color rgb="FFC4495E"/>
      </bottom>
      <diagonal/>
    </border>
    <border>
      <left style="thin">
        <color rgb="FFC4495E"/>
      </left>
      <right style="medium">
        <color rgb="FFC4495E"/>
      </right>
      <top style="thin">
        <color rgb="FFC4495E"/>
      </top>
      <bottom/>
      <diagonal/>
    </border>
    <border>
      <left style="thin">
        <color rgb="FFC4495E"/>
      </left>
      <right style="medium">
        <color rgb="FFC4495E"/>
      </right>
      <top/>
      <bottom style="thin">
        <color rgb="FFC4495E"/>
      </bottom>
      <diagonal/>
    </border>
    <border>
      <left style="medium">
        <color rgb="FFC4495E"/>
      </left>
      <right/>
      <top style="thin">
        <color rgb="FFC4495E"/>
      </top>
      <bottom/>
      <diagonal/>
    </border>
    <border>
      <left/>
      <right style="medium">
        <color rgb="FFC4495E"/>
      </right>
      <top style="thin">
        <color rgb="FFC4495E"/>
      </top>
      <bottom/>
      <diagonal/>
    </border>
    <border>
      <left style="medium">
        <color rgb="FFC4495E"/>
      </left>
      <right/>
      <top style="thin">
        <color rgb="FFC4495E"/>
      </top>
      <bottom style="thin">
        <color rgb="FFC4495E"/>
      </bottom>
      <diagonal/>
    </border>
    <border>
      <left/>
      <right style="medium">
        <color rgb="FFC4495E"/>
      </right>
      <top style="thin">
        <color rgb="FFC4495E"/>
      </top>
      <bottom style="thin">
        <color rgb="FFC4495E"/>
      </bottom>
      <diagonal/>
    </border>
    <border>
      <left style="thin">
        <color rgb="FFC4495E"/>
      </left>
      <right style="medium">
        <color rgb="FFC4495E"/>
      </right>
      <top/>
      <bottom style="medium">
        <color rgb="FFC4495E"/>
      </bottom>
      <diagonal/>
    </border>
    <border>
      <left style="medium">
        <color rgb="FFC4495E"/>
      </left>
      <right style="medium">
        <color rgb="FFC4495E"/>
      </right>
      <top style="medium">
        <color rgb="FFC4495E"/>
      </top>
      <bottom/>
      <diagonal/>
    </border>
    <border>
      <left style="medium">
        <color rgb="FFC4495E"/>
      </left>
      <right style="medium">
        <color rgb="FFC4495E"/>
      </right>
      <top/>
      <bottom style="medium">
        <color rgb="FFC4495E"/>
      </bottom>
      <diagonal/>
    </border>
    <border>
      <left style="medium">
        <color rgb="FFC4495E"/>
      </left>
      <right style="thin">
        <color rgb="FFC4495E"/>
      </right>
      <top style="medium">
        <color rgb="FFC4495E"/>
      </top>
      <bottom style="thin">
        <color rgb="FFC4495E"/>
      </bottom>
      <diagonal/>
    </border>
    <border>
      <left style="thin">
        <color rgb="FFC4495E"/>
      </left>
      <right style="thin">
        <color rgb="FFC4495E"/>
      </right>
      <top style="medium">
        <color rgb="FFC4495E"/>
      </top>
      <bottom style="thin">
        <color rgb="FFC4495E"/>
      </bottom>
      <diagonal/>
    </border>
    <border>
      <left style="thin">
        <color rgb="FFC4495E"/>
      </left>
      <right style="medium">
        <color rgb="FFC4495E"/>
      </right>
      <top style="medium">
        <color rgb="FFC4495E"/>
      </top>
      <bottom style="thin">
        <color rgb="FFC4495E"/>
      </bottom>
      <diagonal/>
    </border>
    <border>
      <left style="medium">
        <color rgb="FFC4495E"/>
      </left>
      <right style="thin">
        <color rgb="FFC4495E"/>
      </right>
      <top style="thin">
        <color rgb="FFC4495E"/>
      </top>
      <bottom style="thin">
        <color rgb="FFC4495E"/>
      </bottom>
      <diagonal/>
    </border>
    <border>
      <left style="thin">
        <color rgb="FFC4495E"/>
      </left>
      <right style="thin">
        <color rgb="FFC4495E"/>
      </right>
      <top style="thin">
        <color rgb="FFC4495E"/>
      </top>
      <bottom style="thin">
        <color rgb="FFC4495E"/>
      </bottom>
      <diagonal/>
    </border>
    <border>
      <left style="thin">
        <color rgb="FFC4495E"/>
      </left>
      <right style="medium">
        <color rgb="FFC4495E"/>
      </right>
      <top style="thin">
        <color rgb="FFC4495E"/>
      </top>
      <bottom style="thin">
        <color rgb="FFC4495E"/>
      </bottom>
      <diagonal/>
    </border>
    <border>
      <left style="medium">
        <color rgb="FFC4495E"/>
      </left>
      <right style="thin">
        <color rgb="FFC4495E"/>
      </right>
      <top/>
      <bottom/>
      <diagonal/>
    </border>
    <border>
      <left style="thin">
        <color rgb="FFC4495E"/>
      </left>
      <right/>
      <top style="medium">
        <color rgb="FFC4495E"/>
      </top>
      <bottom/>
      <diagonal/>
    </border>
    <border>
      <left style="medium">
        <color rgb="FFC4495E"/>
      </left>
      <right style="thin">
        <color rgb="FFC4495E"/>
      </right>
      <top style="thin">
        <color rgb="FFC4495E"/>
      </top>
      <bottom/>
      <diagonal/>
    </border>
    <border>
      <left style="thin">
        <color rgb="FFC4495E"/>
      </left>
      <right style="thin">
        <color rgb="FFC4495E"/>
      </right>
      <top style="thin">
        <color rgb="FFC4495E"/>
      </top>
      <bottom/>
      <diagonal/>
    </border>
    <border>
      <left style="thin">
        <color rgb="FFC4495E"/>
      </left>
      <right style="thin">
        <color rgb="FFC4495E"/>
      </right>
      <top style="medium">
        <color rgb="FFC4495E"/>
      </top>
      <bottom style="medium">
        <color rgb="FFC4495E"/>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99">
    <xf numFmtId="0" fontId="0" fillId="0" borderId="0" xfId="0"/>
    <xf numFmtId="44" fontId="0" fillId="0" borderId="0" xfId="1" applyFont="1"/>
    <xf numFmtId="0" fontId="5" fillId="0" borderId="0" xfId="0" applyFont="1"/>
    <xf numFmtId="0" fontId="0" fillId="0" borderId="0" xfId="0" applyAlignment="1">
      <alignment horizontal="center"/>
    </xf>
    <xf numFmtId="0" fontId="0" fillId="0" borderId="0" xfId="0" applyAlignment="1">
      <alignment horizontal="left" vertical="center"/>
    </xf>
    <xf numFmtId="0" fontId="4" fillId="2" borderId="1" xfId="3" applyFont="1" applyFill="1" applyBorder="1" applyAlignment="1" applyProtection="1">
      <alignment vertical="center"/>
    </xf>
    <xf numFmtId="0" fontId="4" fillId="2" borderId="3" xfId="3" applyFont="1" applyFill="1" applyBorder="1" applyAlignment="1" applyProtection="1">
      <alignment horizontal="center" vertical="center" wrapText="1"/>
    </xf>
    <xf numFmtId="0" fontId="0" fillId="0" borderId="4" xfId="0" applyBorder="1" applyAlignment="1">
      <alignment horizontal="left" vertical="center"/>
    </xf>
    <xf numFmtId="44" fontId="0" fillId="0" borderId="5" xfId="1" applyFont="1" applyBorder="1" applyAlignment="1">
      <alignment horizontal="left" vertical="center"/>
    </xf>
    <xf numFmtId="0" fontId="0" fillId="0" borderId="5" xfId="0" applyBorder="1" applyAlignment="1">
      <alignment horizontal="center" vertical="center"/>
    </xf>
    <xf numFmtId="44" fontId="0" fillId="0" borderId="6" xfId="0" applyNumberFormat="1" applyBorder="1" applyAlignment="1">
      <alignment horizontal="left" vertical="center"/>
    </xf>
    <xf numFmtId="9" fontId="0" fillId="0" borderId="4" xfId="2" applyFont="1" applyBorder="1" applyAlignment="1">
      <alignment horizontal="center" vertical="center"/>
    </xf>
    <xf numFmtId="0" fontId="0" fillId="0" borderId="0" xfId="0" applyFill="1"/>
    <xf numFmtId="0" fontId="0" fillId="0" borderId="0" xfId="0" applyFill="1" applyBorder="1"/>
    <xf numFmtId="0" fontId="4" fillId="0" borderId="0" xfId="3" applyFont="1" applyFill="1" applyBorder="1" applyAlignment="1" applyProtection="1">
      <alignment horizontal="center" vertical="center" wrapText="1"/>
    </xf>
    <xf numFmtId="0" fontId="0" fillId="0" borderId="0" xfId="0" applyFill="1" applyBorder="1" applyAlignment="1">
      <alignment horizontal="left" vertical="center"/>
    </xf>
    <xf numFmtId="44" fontId="0" fillId="0" borderId="0" xfId="0" applyNumberFormat="1" applyFill="1" applyBorder="1" applyAlignment="1">
      <alignment horizontal="left" vertical="center"/>
    </xf>
    <xf numFmtId="0" fontId="0" fillId="0" borderId="7" xfId="0" applyBorder="1" applyAlignment="1">
      <alignment horizontal="left" vertical="center"/>
    </xf>
    <xf numFmtId="44" fontId="0" fillId="0" borderId="8" xfId="1" applyFont="1" applyBorder="1" applyAlignment="1">
      <alignment horizontal="left" vertical="center"/>
    </xf>
    <xf numFmtId="44" fontId="0" fillId="0" borderId="11" xfId="0" applyNumberFormat="1" applyBorder="1" applyAlignment="1">
      <alignment horizontal="left" vertical="center"/>
    </xf>
    <xf numFmtId="44" fontId="0" fillId="0" borderId="13" xfId="0" applyNumberFormat="1" applyBorder="1" applyAlignment="1">
      <alignment horizontal="left" vertical="center"/>
    </xf>
    <xf numFmtId="44" fontId="0" fillId="0" borderId="12" xfId="0" applyNumberFormat="1" applyBorder="1" applyAlignment="1">
      <alignment horizontal="left" vertical="center"/>
    </xf>
    <xf numFmtId="0" fontId="0" fillId="0" borderId="8" xfId="0" applyBorder="1" applyAlignment="1">
      <alignment horizontal="center" vertical="center"/>
    </xf>
    <xf numFmtId="9" fontId="0" fillId="0" borderId="14" xfId="2" applyFont="1" applyBorder="1" applyAlignment="1">
      <alignment horizontal="center" vertical="center"/>
    </xf>
    <xf numFmtId="0" fontId="7" fillId="2" borderId="2" xfId="3" applyFont="1" applyFill="1" applyBorder="1" applyAlignment="1" applyProtection="1">
      <alignment vertical="center"/>
    </xf>
    <xf numFmtId="0" fontId="7" fillId="2" borderId="2"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xf>
    <xf numFmtId="0" fontId="7" fillId="2" borderId="2" xfId="3" applyFont="1" applyFill="1" applyBorder="1" applyAlignment="1" applyProtection="1">
      <alignment vertical="center" wrapText="1"/>
    </xf>
    <xf numFmtId="0" fontId="7" fillId="2" borderId="3" xfId="3" applyFont="1" applyFill="1" applyBorder="1" applyAlignment="1" applyProtection="1">
      <alignment horizontal="center" vertical="center" wrapText="1"/>
    </xf>
    <xf numFmtId="0" fontId="9" fillId="2" borderId="1" xfId="3" applyFont="1" applyFill="1" applyBorder="1" applyAlignment="1" applyProtection="1">
      <alignment horizontal="center" vertical="center" wrapText="1"/>
    </xf>
    <xf numFmtId="0" fontId="4" fillId="0" borderId="2" xfId="3" applyFont="1" applyFill="1" applyBorder="1" applyAlignment="1" applyProtection="1">
      <alignment vertical="center"/>
    </xf>
    <xf numFmtId="44" fontId="0" fillId="0" borderId="5" xfId="1" applyFont="1" applyBorder="1" applyAlignment="1">
      <alignment horizontal="center" vertical="center"/>
    </xf>
    <xf numFmtId="44" fontId="0" fillId="0" borderId="8" xfId="1" applyFont="1" applyBorder="1" applyAlignment="1">
      <alignment horizontal="center" vertical="center"/>
    </xf>
    <xf numFmtId="44" fontId="0" fillId="0" borderId="11" xfId="0" applyNumberFormat="1" applyBorder="1" applyAlignment="1">
      <alignment vertical="center"/>
    </xf>
    <xf numFmtId="0" fontId="13" fillId="0" borderId="20" xfId="0" applyFont="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18" xfId="0" applyFont="1" applyBorder="1" applyAlignment="1">
      <alignment vertical="center"/>
    </xf>
    <xf numFmtId="0" fontId="13" fillId="0" borderId="17" xfId="0" applyFont="1" applyBorder="1" applyAlignment="1">
      <alignment vertical="center"/>
    </xf>
    <xf numFmtId="0" fontId="12" fillId="0" borderId="0" xfId="0" applyFont="1" applyFill="1" applyBorder="1" applyAlignment="1">
      <alignment vertical="center"/>
    </xf>
    <xf numFmtId="0" fontId="0" fillId="0" borderId="15" xfId="0" applyBorder="1"/>
    <xf numFmtId="0" fontId="2" fillId="0" borderId="15" xfId="0" applyFont="1" applyBorder="1"/>
    <xf numFmtId="0" fontId="0" fillId="0" borderId="15" xfId="0" applyFont="1" applyBorder="1"/>
    <xf numFmtId="44" fontId="0" fillId="4" borderId="6" xfId="0" applyNumberFormat="1" applyFill="1" applyBorder="1" applyAlignment="1">
      <alignment horizontal="left" vertical="center"/>
    </xf>
    <xf numFmtId="44" fontId="0" fillId="4" borderId="11" xfId="0" applyNumberFormat="1" applyFill="1" applyBorder="1" applyAlignment="1">
      <alignment horizontal="left" vertical="center"/>
    </xf>
    <xf numFmtId="0" fontId="0" fillId="4" borderId="5" xfId="0" applyFill="1" applyBorder="1" applyAlignment="1">
      <alignment horizontal="center" vertical="center"/>
    </xf>
    <xf numFmtId="9" fontId="0" fillId="4" borderId="4" xfId="2" applyFont="1" applyFill="1" applyBorder="1" applyAlignment="1">
      <alignment horizontal="center" vertical="center"/>
    </xf>
    <xf numFmtId="44" fontId="0" fillId="4" borderId="13" xfId="0" applyNumberFormat="1" applyFill="1" applyBorder="1" applyAlignment="1">
      <alignment horizontal="left" vertical="center"/>
    </xf>
    <xf numFmtId="9" fontId="0" fillId="4" borderId="7" xfId="2" applyFont="1" applyFill="1" applyBorder="1" applyAlignment="1">
      <alignment horizontal="center" vertical="center"/>
    </xf>
    <xf numFmtId="9" fontId="0" fillId="4" borderId="14" xfId="2" applyFont="1" applyFill="1" applyBorder="1" applyAlignment="1">
      <alignment horizontal="center" vertical="center"/>
    </xf>
    <xf numFmtId="44" fontId="0" fillId="4" borderId="12" xfId="0" applyNumberFormat="1" applyFill="1" applyBorder="1" applyAlignment="1">
      <alignment horizontal="left" vertical="center"/>
    </xf>
    <xf numFmtId="0" fontId="0" fillId="0" borderId="33" xfId="0" applyBorder="1" applyAlignment="1">
      <alignment vertical="center"/>
    </xf>
    <xf numFmtId="0" fontId="0" fillId="0" borderId="36" xfId="0" applyBorder="1" applyAlignment="1">
      <alignment vertical="center"/>
    </xf>
    <xf numFmtId="44" fontId="0" fillId="0" borderId="37" xfId="0" applyNumberFormat="1" applyBorder="1" applyAlignment="1">
      <alignment vertical="center"/>
    </xf>
    <xf numFmtId="9" fontId="0" fillId="0" borderId="38" xfId="2"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vertical="center"/>
    </xf>
    <xf numFmtId="44" fontId="0" fillId="0" borderId="42" xfId="0" applyNumberFormat="1" applyBorder="1" applyAlignment="1">
      <alignment vertical="center"/>
    </xf>
    <xf numFmtId="9" fontId="0" fillId="0" borderId="24" xfId="2" applyFont="1" applyBorder="1" applyAlignment="1">
      <alignment horizontal="center" vertical="center"/>
    </xf>
    <xf numFmtId="0" fontId="2" fillId="0" borderId="14" xfId="0" applyFont="1" applyBorder="1" applyAlignment="1">
      <alignment vertical="center"/>
    </xf>
    <xf numFmtId="44" fontId="2" fillId="0" borderId="43" xfId="0" applyNumberFormat="1" applyFont="1" applyBorder="1" applyAlignment="1">
      <alignment vertical="center"/>
    </xf>
    <xf numFmtId="9" fontId="2" fillId="0" borderId="12" xfId="2" applyFont="1" applyBorder="1" applyAlignment="1">
      <alignment horizontal="center" vertical="center"/>
    </xf>
    <xf numFmtId="0" fontId="0" fillId="0" borderId="0" xfId="0" applyFont="1" applyAlignment="1">
      <alignment horizontal="center"/>
    </xf>
    <xf numFmtId="0" fontId="0" fillId="0" borderId="0" xfId="0" applyFont="1"/>
    <xf numFmtId="0" fontId="0" fillId="0" borderId="0" xfId="0" applyFont="1" applyAlignment="1">
      <alignment horizontal="left" vertical="center"/>
    </xf>
    <xf numFmtId="0" fontId="0" fillId="0" borderId="32" xfId="0" applyFont="1" applyBorder="1"/>
    <xf numFmtId="0" fontId="0" fillId="0" borderId="0" xfId="0" applyFont="1" applyAlignment="1">
      <alignment horizontal="left"/>
    </xf>
    <xf numFmtId="0" fontId="4" fillId="3" borderId="39" xfId="0" applyFont="1" applyFill="1" applyBorder="1" applyAlignment="1">
      <alignment vertical="center"/>
    </xf>
    <xf numFmtId="44" fontId="10" fillId="3" borderId="40" xfId="0" applyNumberFormat="1" applyFont="1" applyFill="1" applyBorder="1" applyAlignment="1">
      <alignment vertical="center"/>
    </xf>
    <xf numFmtId="44" fontId="4" fillId="3" borderId="2" xfId="0" applyNumberFormat="1" applyFont="1" applyFill="1" applyBorder="1" applyAlignment="1">
      <alignment vertical="center"/>
    </xf>
    <xf numFmtId="9" fontId="16" fillId="3" borderId="0" xfId="0" applyNumberFormat="1" applyFont="1" applyFill="1" applyAlignment="1">
      <alignment horizontal="center" vertical="center"/>
    </xf>
    <xf numFmtId="0" fontId="2" fillId="0" borderId="15" xfId="0" applyFont="1" applyBorder="1" applyAlignment="1">
      <alignment horizontal="left" vertical="center"/>
    </xf>
    <xf numFmtId="0" fontId="18" fillId="3" borderId="9" xfId="0" applyFont="1" applyFill="1" applyBorder="1" applyAlignment="1">
      <alignment horizontal="center" vertical="center"/>
    </xf>
    <xf numFmtId="0" fontId="15" fillId="0" borderId="31" xfId="0" applyFont="1" applyFill="1" applyBorder="1" applyAlignment="1">
      <alignment horizontal="center"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13" fillId="0" borderId="24" xfId="0" applyFont="1" applyBorder="1" applyAlignment="1">
      <alignment horizontal="left" vertical="center" wrapText="1"/>
    </xf>
    <xf numFmtId="0" fontId="13" fillId="0" borderId="19" xfId="0" applyFont="1" applyBorder="1" applyAlignment="1">
      <alignment horizontal="left" vertical="center" wrapText="1"/>
    </xf>
    <xf numFmtId="0" fontId="13" fillId="0" borderId="30" xfId="0" applyFont="1" applyBorder="1" applyAlignment="1">
      <alignment horizontal="lef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1" xfId="0" applyFont="1" applyFill="1" applyBorder="1" applyAlignment="1">
      <alignment horizontal="center" vertical="center"/>
    </xf>
    <xf numFmtId="0" fontId="13" fillId="0" borderId="21" xfId="0" applyFont="1" applyBorder="1" applyAlignment="1">
      <alignment horizontal="left" vertical="center" wrapText="1"/>
    </xf>
    <xf numFmtId="0" fontId="13" fillId="0" borderId="23" xfId="0" applyFont="1" applyBorder="1" applyAlignment="1">
      <alignment horizontal="left" vertical="center" wrapText="1"/>
    </xf>
    <xf numFmtId="0" fontId="13" fillId="0" borderId="25"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2" borderId="1" xfId="3" applyFont="1" applyFill="1" applyBorder="1" applyAlignment="1" applyProtection="1">
      <alignment horizontal="center" vertical="center"/>
    </xf>
    <xf numFmtId="0" fontId="10" fillId="2" borderId="2" xfId="3" applyFont="1" applyFill="1" applyBorder="1" applyAlignment="1" applyProtection="1">
      <alignment horizontal="center" vertical="center"/>
    </xf>
  </cellXfs>
  <cellStyles count="4">
    <cellStyle name="Excel Built-in Normal" xfId="3"/>
    <cellStyle name="Monétaire" xfId="1" builtinId="4"/>
    <cellStyle name="Normal" xfId="0" builtinId="0"/>
    <cellStyle name="Pourcentage" xfId="2" builtinId="5"/>
  </cellStyles>
  <dxfs count="0"/>
  <tableStyles count="0" defaultTableStyle="TableStyleMedium9" defaultPivotStyle="PivotStyleLight16"/>
  <colors>
    <mruColors>
      <color rgb="FFC4495E"/>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view3D>
      <c:rAngAx val="1"/>
    </c:view3D>
    <c:plotArea>
      <c:layout/>
      <c:bar3DChart>
        <c:barDir val="col"/>
        <c:grouping val="clustered"/>
        <c:ser>
          <c:idx val="0"/>
          <c:order val="0"/>
          <c:tx>
            <c:strRef>
              <c:f>Bilan!$B$3</c:f>
              <c:strCache>
                <c:ptCount val="1"/>
                <c:pt idx="0">
                  <c:v>MES HABITUDES</c:v>
                </c:pt>
              </c:strCache>
            </c:strRef>
          </c:tx>
          <c:cat>
            <c:strRef>
              <c:f>Bilan!$A$4:$A$8</c:f>
              <c:strCache>
                <c:ptCount val="5"/>
                <c:pt idx="0">
                  <c:v>Alimentation</c:v>
                </c:pt>
                <c:pt idx="1">
                  <c:v>Cosmétiques et hygiène</c:v>
                </c:pt>
                <c:pt idx="2">
                  <c:v>Entretien</c:v>
                </c:pt>
                <c:pt idx="3">
                  <c:v>Consommation</c:v>
                </c:pt>
                <c:pt idx="4">
                  <c:v>TOTAL</c:v>
                </c:pt>
              </c:strCache>
            </c:strRef>
          </c:cat>
          <c:val>
            <c:numRef>
              <c:f>Bilan!$B$4:$B$8</c:f>
              <c:numCache>
                <c:formatCode>_-* #,##0.00\ "€"_-;\-* #,##0.00\ "€"_-;_-* "-"??\ "€"_-;_-@_-</c:formatCode>
                <c:ptCount val="5"/>
                <c:pt idx="0">
                  <c:v>112.44999999999999</c:v>
                </c:pt>
                <c:pt idx="1">
                  <c:v>159.50277777777777</c:v>
                </c:pt>
                <c:pt idx="2">
                  <c:v>109.2</c:v>
                </c:pt>
                <c:pt idx="3">
                  <c:v>123.75</c:v>
                </c:pt>
                <c:pt idx="4">
                  <c:v>504.90277777777777</c:v>
                </c:pt>
              </c:numCache>
            </c:numRef>
          </c:val>
        </c:ser>
        <c:ser>
          <c:idx val="1"/>
          <c:order val="1"/>
          <c:tx>
            <c:strRef>
              <c:f>Bilan!$C$3</c:f>
              <c:strCache>
                <c:ptCount val="1"/>
                <c:pt idx="0">
                  <c:v>MES ALTERNATIVES</c:v>
                </c:pt>
              </c:strCache>
            </c:strRef>
          </c:tx>
          <c:cat>
            <c:strRef>
              <c:f>Bilan!$A$4:$A$8</c:f>
              <c:strCache>
                <c:ptCount val="5"/>
                <c:pt idx="0">
                  <c:v>Alimentation</c:v>
                </c:pt>
                <c:pt idx="1">
                  <c:v>Cosmétiques et hygiène</c:v>
                </c:pt>
                <c:pt idx="2">
                  <c:v>Entretien</c:v>
                </c:pt>
                <c:pt idx="3">
                  <c:v>Consommation</c:v>
                </c:pt>
                <c:pt idx="4">
                  <c:v>TOTAL</c:v>
                </c:pt>
              </c:strCache>
            </c:strRef>
          </c:cat>
          <c:val>
            <c:numRef>
              <c:f>Bilan!$C$4:$C$8</c:f>
              <c:numCache>
                <c:formatCode>_-* #,##0.00\ "€"_-;\-* #,##0.00\ "€"_-;_-* "-"??\ "€"_-;_-@_-</c:formatCode>
                <c:ptCount val="5"/>
                <c:pt idx="0">
                  <c:v>197.16666666666666</c:v>
                </c:pt>
                <c:pt idx="1">
                  <c:v>39.635555555555555</c:v>
                </c:pt>
                <c:pt idx="2">
                  <c:v>29.12</c:v>
                </c:pt>
                <c:pt idx="3">
                  <c:v>7.5</c:v>
                </c:pt>
                <c:pt idx="4">
                  <c:v>273.42222222222222</c:v>
                </c:pt>
              </c:numCache>
            </c:numRef>
          </c:val>
        </c:ser>
        <c:shape val="box"/>
        <c:axId val="77787136"/>
        <c:axId val="77788672"/>
        <c:axId val="0"/>
      </c:bar3DChart>
      <c:catAx>
        <c:axId val="77787136"/>
        <c:scaling>
          <c:orientation val="minMax"/>
        </c:scaling>
        <c:axPos val="b"/>
        <c:tickLblPos val="nextTo"/>
        <c:crossAx val="77788672"/>
        <c:crosses val="autoZero"/>
        <c:auto val="1"/>
        <c:lblAlgn val="ctr"/>
        <c:lblOffset val="100"/>
      </c:catAx>
      <c:valAx>
        <c:axId val="77788672"/>
        <c:scaling>
          <c:orientation val="minMax"/>
        </c:scaling>
        <c:axPos val="l"/>
        <c:majorGridlines/>
        <c:numFmt formatCode="_-* #,##0.00\ &quot;€&quot;_-;\-* #,##0.00\ &quot;€&quot;_-;_-* &quot;-&quot;??\ &quot;€&quot;_-;_-@_-" sourceLinked="1"/>
        <c:tickLblPos val="nextTo"/>
        <c:crossAx val="77787136"/>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0</xdr:row>
      <xdr:rowOff>0</xdr:rowOff>
    </xdr:from>
    <xdr:to>
      <xdr:col>3</xdr:col>
      <xdr:colOff>4067173</xdr:colOff>
      <xdr:row>0</xdr:row>
      <xdr:rowOff>1119036</xdr:rowOff>
    </xdr:to>
    <xdr:pic>
      <xdr:nvPicPr>
        <xdr:cNvPr id="3" name="Image 2" descr="Fiche-DEFI-solo-paysage.jpg"/>
        <xdr:cNvPicPr>
          <a:picLocks noChangeAspect="1"/>
        </xdr:cNvPicPr>
      </xdr:nvPicPr>
      <xdr:blipFill>
        <a:blip xmlns:r="http://schemas.openxmlformats.org/officeDocument/2006/relationships" r:embed="rId1" cstate="print"/>
        <a:stretch>
          <a:fillRect/>
        </a:stretch>
      </xdr:blipFill>
      <xdr:spPr>
        <a:xfrm>
          <a:off x="542925" y="0"/>
          <a:ext cx="9286873" cy="1119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1</xdr:row>
      <xdr:rowOff>0</xdr:rowOff>
    </xdr:from>
    <xdr:to>
      <xdr:col>8</xdr:col>
      <xdr:colOff>733425</xdr:colOff>
      <xdr:row>8</xdr:row>
      <xdr:rowOff>476249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9</xdr:col>
      <xdr:colOff>9523</xdr:colOff>
      <xdr:row>0</xdr:row>
      <xdr:rowOff>1119036</xdr:rowOff>
    </xdr:to>
    <xdr:pic>
      <xdr:nvPicPr>
        <xdr:cNvPr id="3" name="Image 2" descr="Fiche-DEFI-solo-paysage.jpg"/>
        <xdr:cNvPicPr>
          <a:picLocks noChangeAspect="1"/>
        </xdr:cNvPicPr>
      </xdr:nvPicPr>
      <xdr:blipFill>
        <a:blip xmlns:r="http://schemas.openxmlformats.org/officeDocument/2006/relationships" r:embed="rId2" cstate="print"/>
        <a:stretch>
          <a:fillRect/>
        </a:stretch>
      </xdr:blipFill>
      <xdr:spPr>
        <a:xfrm>
          <a:off x="0" y="0"/>
          <a:ext cx="9286873" cy="11190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Normal="100" workbookViewId="0">
      <selection activeCell="D12" sqref="D12"/>
    </sheetView>
  </sheetViews>
  <sheetFormatPr baseColWidth="10" defaultRowHeight="15"/>
  <cols>
    <col min="1" max="1" width="33.28515625" style="64" customWidth="1"/>
    <col min="2" max="2" width="48.7109375" style="63" customWidth="1"/>
    <col min="3" max="3" width="4.42578125" style="63" customWidth="1"/>
    <col min="4" max="4" width="83.42578125" style="64" customWidth="1"/>
    <col min="5" max="16384" width="11.42578125" style="64"/>
  </cols>
  <sheetData>
    <row r="1" spans="1:5" ht="91.5" customHeight="1" thickBot="1"/>
    <row r="2" spans="1:5" ht="51.75" customHeight="1" thickBot="1">
      <c r="A2" s="80" t="s">
        <v>83</v>
      </c>
      <c r="B2" s="81"/>
      <c r="D2" s="74" t="s">
        <v>64</v>
      </c>
      <c r="E2" s="39"/>
    </row>
    <row r="3" spans="1:5" s="65" customFormat="1" ht="24" customHeight="1" thickBot="1">
      <c r="A3" s="82" t="s">
        <v>60</v>
      </c>
      <c r="B3" s="83"/>
      <c r="D3" s="73" t="s">
        <v>82</v>
      </c>
      <c r="E3" s="39"/>
    </row>
    <row r="4" spans="1:5" ht="19.5" customHeight="1">
      <c r="A4" s="87" t="s">
        <v>48</v>
      </c>
      <c r="B4" s="88"/>
      <c r="D4" s="72" t="s">
        <v>90</v>
      </c>
    </row>
    <row r="5" spans="1:5" ht="19.5" customHeight="1">
      <c r="A5" s="34" t="s">
        <v>41</v>
      </c>
      <c r="B5" s="84" t="s">
        <v>58</v>
      </c>
      <c r="D5" s="40" t="s">
        <v>86</v>
      </c>
    </row>
    <row r="6" spans="1:5" ht="19.5" customHeight="1">
      <c r="A6" s="35" t="s">
        <v>40</v>
      </c>
      <c r="B6" s="85"/>
      <c r="D6" s="40" t="s">
        <v>78</v>
      </c>
    </row>
    <row r="7" spans="1:5" ht="19.5" customHeight="1">
      <c r="A7" s="34" t="s">
        <v>42</v>
      </c>
      <c r="B7" s="77" t="s">
        <v>61</v>
      </c>
      <c r="D7" s="40" t="s">
        <v>87</v>
      </c>
    </row>
    <row r="8" spans="1:5" ht="19.5" customHeight="1">
      <c r="A8" s="36" t="s">
        <v>56</v>
      </c>
      <c r="B8" s="78"/>
      <c r="D8" s="40" t="s">
        <v>88</v>
      </c>
    </row>
    <row r="9" spans="1:5" ht="19.5" customHeight="1">
      <c r="A9" s="35" t="s">
        <v>57</v>
      </c>
      <c r="B9" s="86"/>
      <c r="D9" s="40" t="s">
        <v>67</v>
      </c>
    </row>
    <row r="10" spans="1:5" ht="19.5" customHeight="1">
      <c r="A10" s="34" t="s">
        <v>49</v>
      </c>
      <c r="B10" s="77" t="s">
        <v>59</v>
      </c>
      <c r="D10" s="41" t="s">
        <v>89</v>
      </c>
    </row>
    <row r="11" spans="1:5" ht="19.5" customHeight="1">
      <c r="A11" s="35" t="s">
        <v>50</v>
      </c>
      <c r="B11" s="86"/>
      <c r="D11" s="41"/>
    </row>
    <row r="12" spans="1:5" ht="19.5" customHeight="1">
      <c r="A12" s="89" t="s">
        <v>47</v>
      </c>
      <c r="B12" s="90"/>
      <c r="D12" s="72" t="s">
        <v>91</v>
      </c>
    </row>
    <row r="13" spans="1:5" ht="19.5" customHeight="1">
      <c r="A13" s="34" t="s">
        <v>41</v>
      </c>
      <c r="B13" s="77" t="s">
        <v>62</v>
      </c>
      <c r="D13" s="41" t="s">
        <v>92</v>
      </c>
    </row>
    <row r="14" spans="1:5" ht="19.5" customHeight="1">
      <c r="A14" s="36" t="s">
        <v>40</v>
      </c>
      <c r="B14" s="78"/>
      <c r="D14" s="40" t="s">
        <v>93</v>
      </c>
    </row>
    <row r="15" spans="1:5" ht="19.5" customHeight="1">
      <c r="A15" s="36" t="s">
        <v>44</v>
      </c>
      <c r="B15" s="78"/>
      <c r="D15" s="40" t="s">
        <v>94</v>
      </c>
    </row>
    <row r="16" spans="1:5" ht="19.5" customHeight="1">
      <c r="A16" s="36" t="s">
        <v>45</v>
      </c>
      <c r="B16" s="78"/>
      <c r="D16" s="40" t="s">
        <v>95</v>
      </c>
    </row>
    <row r="17" spans="1:4" ht="19.5" customHeight="1">
      <c r="A17" s="36" t="s">
        <v>43</v>
      </c>
      <c r="B17" s="78"/>
      <c r="D17" s="40" t="s">
        <v>96</v>
      </c>
    </row>
    <row r="18" spans="1:4" ht="19.5" customHeight="1">
      <c r="A18" s="35" t="s">
        <v>46</v>
      </c>
      <c r="B18" s="86"/>
      <c r="D18" s="40" t="s">
        <v>81</v>
      </c>
    </row>
    <row r="19" spans="1:4" ht="19.5" customHeight="1">
      <c r="A19" s="75" t="s">
        <v>51</v>
      </c>
      <c r="B19" s="76"/>
      <c r="D19" s="40"/>
    </row>
    <row r="20" spans="1:4" ht="19.5" customHeight="1">
      <c r="A20" s="37" t="s">
        <v>55</v>
      </c>
      <c r="B20" s="77" t="s">
        <v>63</v>
      </c>
      <c r="D20" s="40" t="s">
        <v>99</v>
      </c>
    </row>
    <row r="21" spans="1:4" ht="19.5" customHeight="1">
      <c r="A21" s="36" t="s">
        <v>52</v>
      </c>
      <c r="B21" s="78"/>
      <c r="D21" s="41" t="s">
        <v>72</v>
      </c>
    </row>
    <row r="22" spans="1:4" ht="19.5" customHeight="1">
      <c r="A22" s="36" t="s">
        <v>53</v>
      </c>
      <c r="B22" s="78"/>
      <c r="D22" s="42" t="s">
        <v>73</v>
      </c>
    </row>
    <row r="23" spans="1:4" ht="19.5" customHeight="1" thickBot="1">
      <c r="A23" s="38" t="s">
        <v>54</v>
      </c>
      <c r="B23" s="79"/>
      <c r="D23" s="66"/>
    </row>
    <row r="24" spans="1:4">
      <c r="B24" s="67"/>
    </row>
  </sheetData>
  <mergeCells count="10">
    <mergeCell ref="A19:B19"/>
    <mergeCell ref="B20:B23"/>
    <mergeCell ref="A2:B2"/>
    <mergeCell ref="A3:B3"/>
    <mergeCell ref="B5:B6"/>
    <mergeCell ref="B7:B9"/>
    <mergeCell ref="A4:B4"/>
    <mergeCell ref="B10:B11"/>
    <mergeCell ref="A12:B12"/>
    <mergeCell ref="B13:B18"/>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dimension ref="A1:R28"/>
  <sheetViews>
    <sheetView zoomScale="85" zoomScaleNormal="85" workbookViewId="0">
      <selection activeCell="G3" sqref="G3"/>
    </sheetView>
  </sheetViews>
  <sheetFormatPr baseColWidth="10" defaultRowHeight="15"/>
  <cols>
    <col min="1" max="1" width="27.140625" customWidth="1"/>
    <col min="2" max="2" width="7" style="3" bestFit="1" customWidth="1"/>
    <col min="3" max="3" width="10.140625" style="3" bestFit="1" customWidth="1"/>
    <col min="4" max="4" width="6.28515625" style="3" customWidth="1"/>
    <col min="5" max="5" width="10.5703125" style="1" customWidth="1"/>
    <col min="6" max="6" width="8.42578125" bestFit="1" customWidth="1"/>
    <col min="7" max="7" width="12.7109375" customWidth="1"/>
    <col min="8" max="8" width="2.42578125" style="13" customWidth="1"/>
    <col min="9" max="9" width="22.7109375" customWidth="1"/>
    <col min="10" max="10" width="7" style="3" bestFit="1" customWidth="1"/>
    <col min="11" max="11" width="10.140625" style="3" bestFit="1" customWidth="1"/>
    <col min="12" max="12" width="6.140625" style="3" customWidth="1"/>
    <col min="13" max="13" width="11.42578125" style="1"/>
    <col min="14" max="14" width="8.42578125" bestFit="1" customWidth="1"/>
    <col min="15" max="15" width="12.7109375" customWidth="1"/>
    <col min="16" max="16" width="1.42578125" style="13" customWidth="1"/>
    <col min="17" max="17" width="11.7109375" bestFit="1" customWidth="1"/>
    <col min="18" max="18" width="12.7109375" customWidth="1"/>
  </cols>
  <sheetData>
    <row r="1" spans="1:18" ht="40.5" customHeight="1">
      <c r="A1" s="91" t="s">
        <v>7</v>
      </c>
      <c r="B1" s="92"/>
      <c r="C1" s="92"/>
      <c r="D1" s="92"/>
      <c r="E1" s="92"/>
      <c r="F1" s="92"/>
      <c r="G1" s="92"/>
      <c r="H1" s="92"/>
      <c r="I1" s="92"/>
      <c r="J1" s="92"/>
      <c r="K1" s="92"/>
      <c r="L1" s="92"/>
      <c r="M1" s="92"/>
      <c r="N1" s="92"/>
      <c r="O1" s="92"/>
      <c r="P1" s="92"/>
      <c r="Q1" s="92"/>
      <c r="R1" s="92"/>
    </row>
    <row r="2" spans="1:18" ht="8.25" customHeight="1" thickBot="1"/>
    <row r="3" spans="1:18" s="2" customFormat="1" ht="30" customHeight="1">
      <c r="A3" s="5" t="s">
        <v>80</v>
      </c>
      <c r="B3" s="25" t="s">
        <v>13</v>
      </c>
      <c r="C3" s="25" t="s">
        <v>11</v>
      </c>
      <c r="D3" s="25" t="s">
        <v>14</v>
      </c>
      <c r="E3" s="26" t="s">
        <v>1</v>
      </c>
      <c r="F3" s="27" t="s">
        <v>16</v>
      </c>
      <c r="G3" s="28" t="s">
        <v>70</v>
      </c>
      <c r="H3" s="14"/>
      <c r="I3" s="5" t="s">
        <v>79</v>
      </c>
      <c r="J3" s="25" t="s">
        <v>13</v>
      </c>
      <c r="K3" s="25" t="s">
        <v>11</v>
      </c>
      <c r="L3" s="25" t="s">
        <v>14</v>
      </c>
      <c r="M3" s="24" t="s">
        <v>1</v>
      </c>
      <c r="N3" s="27" t="s">
        <v>16</v>
      </c>
      <c r="O3" s="28" t="s">
        <v>70</v>
      </c>
      <c r="P3" s="14"/>
      <c r="Q3" s="29" t="s">
        <v>3</v>
      </c>
      <c r="R3" s="6" t="s">
        <v>76</v>
      </c>
    </row>
    <row r="4" spans="1:18" s="4" customFormat="1" ht="24" customHeight="1">
      <c r="A4" s="7" t="s">
        <v>8</v>
      </c>
      <c r="B4" s="9" t="s">
        <v>10</v>
      </c>
      <c r="C4" s="9" t="s">
        <v>9</v>
      </c>
      <c r="D4" s="9" t="s">
        <v>12</v>
      </c>
      <c r="E4" s="8">
        <v>2.65</v>
      </c>
      <c r="F4" s="9">
        <v>2</v>
      </c>
      <c r="G4" s="43">
        <f>E4*26/F4</f>
        <v>34.449999999999996</v>
      </c>
      <c r="H4" s="16"/>
      <c r="I4" s="7" t="s">
        <v>8</v>
      </c>
      <c r="J4" s="9" t="s">
        <v>10</v>
      </c>
      <c r="K4" s="9" t="s">
        <v>15</v>
      </c>
      <c r="L4" s="9" t="s">
        <v>10</v>
      </c>
      <c r="M4" s="8">
        <v>4.5</v>
      </c>
      <c r="N4" s="45">
        <f>F4</f>
        <v>2</v>
      </c>
      <c r="O4" s="43">
        <f>M4*26/N4</f>
        <v>58.5</v>
      </c>
      <c r="P4" s="16"/>
      <c r="Q4" s="46">
        <f>1-(O4/G4)</f>
        <v>-0.6981132075471701</v>
      </c>
      <c r="R4" s="47">
        <f>G4-O4</f>
        <v>-24.050000000000004</v>
      </c>
    </row>
    <row r="5" spans="1:18" s="4" customFormat="1" ht="24" customHeight="1">
      <c r="A5" s="7" t="s">
        <v>84</v>
      </c>
      <c r="B5" s="9" t="s">
        <v>12</v>
      </c>
      <c r="C5" s="9" t="s">
        <v>36</v>
      </c>
      <c r="D5" s="9" t="s">
        <v>12</v>
      </c>
      <c r="E5" s="8">
        <v>9</v>
      </c>
      <c r="F5" s="9">
        <v>3</v>
      </c>
      <c r="G5" s="43">
        <f>E5*26/F5</f>
        <v>78</v>
      </c>
      <c r="H5" s="15"/>
      <c r="I5" s="7" t="s">
        <v>85</v>
      </c>
      <c r="J5" s="9" t="s">
        <v>10</v>
      </c>
      <c r="K5" s="9" t="s">
        <v>37</v>
      </c>
      <c r="L5" s="9" t="s">
        <v>10</v>
      </c>
      <c r="M5" s="8">
        <v>16</v>
      </c>
      <c r="N5" s="45">
        <f t="shared" ref="N5:N27" si="0">F5</f>
        <v>3</v>
      </c>
      <c r="O5" s="43">
        <f t="shared" ref="O5:O27" si="1">M5*26/N5</f>
        <v>138.66666666666666</v>
      </c>
      <c r="P5" s="15"/>
      <c r="Q5" s="46">
        <f>1-(O5/G5)</f>
        <v>-0.77777777777777768</v>
      </c>
      <c r="R5" s="47">
        <f>G5-O5</f>
        <v>-60.666666666666657</v>
      </c>
    </row>
    <row r="6" spans="1:18" s="4" customFormat="1" ht="24" customHeight="1">
      <c r="A6" s="7"/>
      <c r="B6" s="9"/>
      <c r="C6" s="9"/>
      <c r="D6" s="9"/>
      <c r="E6" s="8">
        <v>0</v>
      </c>
      <c r="F6" s="9">
        <v>1</v>
      </c>
      <c r="G6" s="43">
        <f t="shared" ref="G6:G27" si="2">E6*26/F6</f>
        <v>0</v>
      </c>
      <c r="H6" s="15"/>
      <c r="I6" s="7"/>
      <c r="J6" s="9"/>
      <c r="K6" s="9"/>
      <c r="L6" s="9"/>
      <c r="M6" s="8">
        <v>0</v>
      </c>
      <c r="N6" s="45">
        <f t="shared" si="0"/>
        <v>1</v>
      </c>
      <c r="O6" s="43">
        <f t="shared" si="1"/>
        <v>0</v>
      </c>
      <c r="P6" s="15"/>
      <c r="Q6" s="46" t="e">
        <f>1-(O6/G6)</f>
        <v>#DIV/0!</v>
      </c>
      <c r="R6" s="47">
        <f>G6-O6</f>
        <v>0</v>
      </c>
    </row>
    <row r="7" spans="1:18" s="4" customFormat="1" ht="24" customHeight="1">
      <c r="A7" s="7"/>
      <c r="B7" s="9"/>
      <c r="C7" s="9"/>
      <c r="D7" s="9"/>
      <c r="E7" s="8">
        <v>0</v>
      </c>
      <c r="F7" s="9">
        <v>1</v>
      </c>
      <c r="G7" s="43">
        <f t="shared" ref="G7:G19" si="3">E7*26/F7</f>
        <v>0</v>
      </c>
      <c r="H7" s="15"/>
      <c r="I7" s="7"/>
      <c r="J7" s="9"/>
      <c r="K7" s="9"/>
      <c r="L7" s="9"/>
      <c r="M7" s="8">
        <v>0</v>
      </c>
      <c r="N7" s="45">
        <f t="shared" ref="N7:N19" si="4">F7</f>
        <v>1</v>
      </c>
      <c r="O7" s="43">
        <f t="shared" ref="O7:O19" si="5">M7*26/N7</f>
        <v>0</v>
      </c>
      <c r="P7" s="15"/>
      <c r="Q7" s="46" t="e">
        <f>1-(O7/G7)</f>
        <v>#DIV/0!</v>
      </c>
      <c r="R7" s="47">
        <f>G7-O7</f>
        <v>0</v>
      </c>
    </row>
    <row r="8" spans="1:18" s="4" customFormat="1" ht="24" customHeight="1">
      <c r="A8" s="7"/>
      <c r="B8" s="9"/>
      <c r="C8" s="9"/>
      <c r="D8" s="9"/>
      <c r="E8" s="8">
        <v>0</v>
      </c>
      <c r="F8" s="9">
        <v>1</v>
      </c>
      <c r="G8" s="43">
        <f t="shared" si="3"/>
        <v>0</v>
      </c>
      <c r="H8" s="15"/>
      <c r="I8" s="7"/>
      <c r="J8" s="9"/>
      <c r="K8" s="9"/>
      <c r="L8" s="9"/>
      <c r="M8" s="8">
        <v>0</v>
      </c>
      <c r="N8" s="45">
        <f t="shared" si="4"/>
        <v>1</v>
      </c>
      <c r="O8" s="43">
        <f t="shared" si="5"/>
        <v>0</v>
      </c>
      <c r="P8" s="15"/>
      <c r="Q8" s="46" t="e">
        <f>1-(O8/G8)</f>
        <v>#DIV/0!</v>
      </c>
      <c r="R8" s="47">
        <f>G8-O8</f>
        <v>0</v>
      </c>
    </row>
    <row r="9" spans="1:18" s="4" customFormat="1" ht="24" customHeight="1">
      <c r="A9" s="7"/>
      <c r="B9" s="9"/>
      <c r="C9" s="9"/>
      <c r="D9" s="9"/>
      <c r="E9" s="8">
        <v>0</v>
      </c>
      <c r="F9" s="9">
        <v>1</v>
      </c>
      <c r="G9" s="43">
        <f t="shared" si="3"/>
        <v>0</v>
      </c>
      <c r="H9" s="15"/>
      <c r="I9" s="7"/>
      <c r="J9" s="9"/>
      <c r="K9" s="9"/>
      <c r="L9" s="9"/>
      <c r="M9" s="8">
        <v>0</v>
      </c>
      <c r="N9" s="45">
        <f t="shared" si="4"/>
        <v>1</v>
      </c>
      <c r="O9" s="43">
        <f t="shared" si="5"/>
        <v>0</v>
      </c>
      <c r="P9" s="15"/>
      <c r="Q9" s="46" t="e">
        <f>1-(O9/G9)</f>
        <v>#DIV/0!</v>
      </c>
      <c r="R9" s="47">
        <f>G9-O9</f>
        <v>0</v>
      </c>
    </row>
    <row r="10" spans="1:18" s="4" customFormat="1" ht="24" customHeight="1">
      <c r="A10" s="7"/>
      <c r="B10" s="9"/>
      <c r="C10" s="9"/>
      <c r="D10" s="9"/>
      <c r="E10" s="8">
        <v>0</v>
      </c>
      <c r="F10" s="9">
        <v>1</v>
      </c>
      <c r="G10" s="43">
        <f t="shared" ref="G10:G16" si="6">E10*26/F10</f>
        <v>0</v>
      </c>
      <c r="H10" s="15"/>
      <c r="I10" s="7"/>
      <c r="J10" s="9"/>
      <c r="K10" s="9"/>
      <c r="L10" s="9"/>
      <c r="M10" s="8">
        <v>0</v>
      </c>
      <c r="N10" s="45">
        <f t="shared" ref="N10:N16" si="7">F10</f>
        <v>1</v>
      </c>
      <c r="O10" s="43">
        <f t="shared" ref="O10:O16" si="8">M10*26/N10</f>
        <v>0</v>
      </c>
      <c r="P10" s="15"/>
      <c r="Q10" s="46" t="e">
        <f>1-(O10/G10)</f>
        <v>#DIV/0!</v>
      </c>
      <c r="R10" s="47">
        <f>G10-O10</f>
        <v>0</v>
      </c>
    </row>
    <row r="11" spans="1:18" s="4" customFormat="1" ht="24" customHeight="1">
      <c r="A11" s="7"/>
      <c r="B11" s="9"/>
      <c r="C11" s="9"/>
      <c r="D11" s="9"/>
      <c r="E11" s="8">
        <v>0</v>
      </c>
      <c r="F11" s="9">
        <v>1</v>
      </c>
      <c r="G11" s="43">
        <f t="shared" si="6"/>
        <v>0</v>
      </c>
      <c r="H11" s="15"/>
      <c r="I11" s="7"/>
      <c r="J11" s="9"/>
      <c r="K11" s="9"/>
      <c r="L11" s="9"/>
      <c r="M11" s="8">
        <v>0</v>
      </c>
      <c r="N11" s="45">
        <f t="shared" si="7"/>
        <v>1</v>
      </c>
      <c r="O11" s="43">
        <f t="shared" si="8"/>
        <v>0</v>
      </c>
      <c r="P11" s="15"/>
      <c r="Q11" s="46" t="e">
        <f>1-(O11/G11)</f>
        <v>#DIV/0!</v>
      </c>
      <c r="R11" s="47">
        <f>G11-O11</f>
        <v>0</v>
      </c>
    </row>
    <row r="12" spans="1:18" s="4" customFormat="1" ht="24" customHeight="1">
      <c r="A12" s="7"/>
      <c r="B12" s="9"/>
      <c r="C12" s="9"/>
      <c r="D12" s="9"/>
      <c r="E12" s="8">
        <v>0</v>
      </c>
      <c r="F12" s="9">
        <v>1</v>
      </c>
      <c r="G12" s="43">
        <f t="shared" si="6"/>
        <v>0</v>
      </c>
      <c r="H12" s="15"/>
      <c r="I12" s="7"/>
      <c r="J12" s="9"/>
      <c r="K12" s="9"/>
      <c r="L12" s="9"/>
      <c r="M12" s="8">
        <v>0</v>
      </c>
      <c r="N12" s="45">
        <f t="shared" si="7"/>
        <v>1</v>
      </c>
      <c r="O12" s="43">
        <f t="shared" si="8"/>
        <v>0</v>
      </c>
      <c r="P12" s="15"/>
      <c r="Q12" s="46" t="e">
        <f>1-(O12/G12)</f>
        <v>#DIV/0!</v>
      </c>
      <c r="R12" s="47">
        <f>G12-O12</f>
        <v>0</v>
      </c>
    </row>
    <row r="13" spans="1:18" s="4" customFormat="1" ht="24" customHeight="1">
      <c r="A13" s="7"/>
      <c r="B13" s="9"/>
      <c r="C13" s="9"/>
      <c r="D13" s="9"/>
      <c r="E13" s="8">
        <v>0</v>
      </c>
      <c r="F13" s="9">
        <v>1</v>
      </c>
      <c r="G13" s="43">
        <f t="shared" si="6"/>
        <v>0</v>
      </c>
      <c r="H13" s="15"/>
      <c r="I13" s="7"/>
      <c r="J13" s="9"/>
      <c r="K13" s="9"/>
      <c r="L13" s="9"/>
      <c r="M13" s="8">
        <v>0</v>
      </c>
      <c r="N13" s="45">
        <f t="shared" si="7"/>
        <v>1</v>
      </c>
      <c r="O13" s="43">
        <f t="shared" si="8"/>
        <v>0</v>
      </c>
      <c r="P13" s="15"/>
      <c r="Q13" s="46" t="e">
        <f>1-(O13/G13)</f>
        <v>#DIV/0!</v>
      </c>
      <c r="R13" s="47">
        <f>G13-O13</f>
        <v>0</v>
      </c>
    </row>
    <row r="14" spans="1:18" s="4" customFormat="1" ht="24" customHeight="1">
      <c r="A14" s="7"/>
      <c r="B14" s="9"/>
      <c r="C14" s="9"/>
      <c r="D14" s="9"/>
      <c r="E14" s="8">
        <v>0</v>
      </c>
      <c r="F14" s="9">
        <v>1</v>
      </c>
      <c r="G14" s="43">
        <f t="shared" si="6"/>
        <v>0</v>
      </c>
      <c r="H14" s="15"/>
      <c r="I14" s="7"/>
      <c r="J14" s="9"/>
      <c r="K14" s="9"/>
      <c r="L14" s="9"/>
      <c r="M14" s="8">
        <v>0</v>
      </c>
      <c r="N14" s="45">
        <f t="shared" si="7"/>
        <v>1</v>
      </c>
      <c r="O14" s="43">
        <f t="shared" si="8"/>
        <v>0</v>
      </c>
      <c r="P14" s="15"/>
      <c r="Q14" s="46" t="e">
        <f>1-(O14/G14)</f>
        <v>#DIV/0!</v>
      </c>
      <c r="R14" s="47">
        <f>G14-O14</f>
        <v>0</v>
      </c>
    </row>
    <row r="15" spans="1:18" s="4" customFormat="1" ht="24" customHeight="1">
      <c r="A15" s="7"/>
      <c r="B15" s="9"/>
      <c r="C15" s="9"/>
      <c r="D15" s="9"/>
      <c r="E15" s="8">
        <v>0</v>
      </c>
      <c r="F15" s="9">
        <v>1</v>
      </c>
      <c r="G15" s="43">
        <f t="shared" si="6"/>
        <v>0</v>
      </c>
      <c r="H15" s="15"/>
      <c r="I15" s="7"/>
      <c r="J15" s="9"/>
      <c r="K15" s="9"/>
      <c r="L15" s="9"/>
      <c r="M15" s="8">
        <v>0</v>
      </c>
      <c r="N15" s="45">
        <f t="shared" si="7"/>
        <v>1</v>
      </c>
      <c r="O15" s="43">
        <f t="shared" si="8"/>
        <v>0</v>
      </c>
      <c r="P15" s="15"/>
      <c r="Q15" s="46" t="e">
        <f>1-(O15/G15)</f>
        <v>#DIV/0!</v>
      </c>
      <c r="R15" s="47">
        <f>G15-O15</f>
        <v>0</v>
      </c>
    </row>
    <row r="16" spans="1:18" s="4" customFormat="1" ht="24" customHeight="1">
      <c r="A16" s="7"/>
      <c r="B16" s="9"/>
      <c r="C16" s="9"/>
      <c r="D16" s="9"/>
      <c r="E16" s="8">
        <v>0</v>
      </c>
      <c r="F16" s="9">
        <v>1</v>
      </c>
      <c r="G16" s="43">
        <f t="shared" si="6"/>
        <v>0</v>
      </c>
      <c r="H16" s="15"/>
      <c r="I16" s="7"/>
      <c r="J16" s="9"/>
      <c r="K16" s="9"/>
      <c r="L16" s="9"/>
      <c r="M16" s="8">
        <v>0</v>
      </c>
      <c r="N16" s="45">
        <f t="shared" si="7"/>
        <v>1</v>
      </c>
      <c r="O16" s="43">
        <f t="shared" si="8"/>
        <v>0</v>
      </c>
      <c r="P16" s="15"/>
      <c r="Q16" s="46" t="e">
        <f>1-(O16/G16)</f>
        <v>#DIV/0!</v>
      </c>
      <c r="R16" s="47">
        <f>G16-O16</f>
        <v>0</v>
      </c>
    </row>
    <row r="17" spans="1:18" s="4" customFormat="1" ht="24" customHeight="1">
      <c r="A17" s="7"/>
      <c r="B17" s="9"/>
      <c r="C17" s="9"/>
      <c r="D17" s="9"/>
      <c r="E17" s="8">
        <v>0</v>
      </c>
      <c r="F17" s="9">
        <v>1</v>
      </c>
      <c r="G17" s="43">
        <f t="shared" si="3"/>
        <v>0</v>
      </c>
      <c r="H17" s="15"/>
      <c r="I17" s="7"/>
      <c r="J17" s="9"/>
      <c r="K17" s="9"/>
      <c r="L17" s="9"/>
      <c r="M17" s="8">
        <v>0</v>
      </c>
      <c r="N17" s="45">
        <f t="shared" si="4"/>
        <v>1</v>
      </c>
      <c r="O17" s="43">
        <f t="shared" si="5"/>
        <v>0</v>
      </c>
      <c r="P17" s="15"/>
      <c r="Q17" s="46" t="e">
        <f>1-(O17/G17)</f>
        <v>#DIV/0!</v>
      </c>
      <c r="R17" s="47">
        <f>G17-O17</f>
        <v>0</v>
      </c>
    </row>
    <row r="18" spans="1:18" s="4" customFormat="1" ht="24" customHeight="1">
      <c r="A18" s="7"/>
      <c r="B18" s="9"/>
      <c r="C18" s="9"/>
      <c r="D18" s="9"/>
      <c r="E18" s="8">
        <v>0</v>
      </c>
      <c r="F18" s="9">
        <v>1</v>
      </c>
      <c r="G18" s="43">
        <f t="shared" si="3"/>
        <v>0</v>
      </c>
      <c r="H18" s="15"/>
      <c r="I18" s="7"/>
      <c r="J18" s="9"/>
      <c r="K18" s="9"/>
      <c r="L18" s="9"/>
      <c r="M18" s="8">
        <v>0</v>
      </c>
      <c r="N18" s="45">
        <f t="shared" si="4"/>
        <v>1</v>
      </c>
      <c r="O18" s="43">
        <f t="shared" si="5"/>
        <v>0</v>
      </c>
      <c r="P18" s="15"/>
      <c r="Q18" s="46" t="e">
        <f>1-(O18/G18)</f>
        <v>#DIV/0!</v>
      </c>
      <c r="R18" s="47">
        <f>G18-O18</f>
        <v>0</v>
      </c>
    </row>
    <row r="19" spans="1:18" s="4" customFormat="1" ht="24" customHeight="1">
      <c r="A19" s="7"/>
      <c r="B19" s="9"/>
      <c r="C19" s="9"/>
      <c r="D19" s="9"/>
      <c r="E19" s="8">
        <v>0</v>
      </c>
      <c r="F19" s="9">
        <v>1</v>
      </c>
      <c r="G19" s="43">
        <f t="shared" si="3"/>
        <v>0</v>
      </c>
      <c r="H19" s="15"/>
      <c r="I19" s="7"/>
      <c r="J19" s="9"/>
      <c r="K19" s="9"/>
      <c r="L19" s="9"/>
      <c r="M19" s="8">
        <v>0</v>
      </c>
      <c r="N19" s="45">
        <f t="shared" si="4"/>
        <v>1</v>
      </c>
      <c r="O19" s="43">
        <f t="shared" si="5"/>
        <v>0</v>
      </c>
      <c r="P19" s="15"/>
      <c r="Q19" s="46" t="e">
        <f>1-(O19/G19)</f>
        <v>#DIV/0!</v>
      </c>
      <c r="R19" s="47">
        <f>G19-O19</f>
        <v>0</v>
      </c>
    </row>
    <row r="20" spans="1:18" s="4" customFormat="1" ht="24" customHeight="1">
      <c r="A20" s="7"/>
      <c r="B20" s="9"/>
      <c r="C20" s="9"/>
      <c r="D20" s="9"/>
      <c r="E20" s="8">
        <v>0</v>
      </c>
      <c r="F20" s="9">
        <v>1</v>
      </c>
      <c r="G20" s="43">
        <f t="shared" si="2"/>
        <v>0</v>
      </c>
      <c r="H20" s="15"/>
      <c r="I20" s="7"/>
      <c r="J20" s="9"/>
      <c r="K20" s="9"/>
      <c r="L20" s="9"/>
      <c r="M20" s="8">
        <v>0</v>
      </c>
      <c r="N20" s="45">
        <f t="shared" si="0"/>
        <v>1</v>
      </c>
      <c r="O20" s="43">
        <f t="shared" si="1"/>
        <v>0</v>
      </c>
      <c r="P20" s="15"/>
      <c r="Q20" s="46" t="e">
        <f>1-(O20/G20)</f>
        <v>#DIV/0!</v>
      </c>
      <c r="R20" s="47">
        <f>G20-O20</f>
        <v>0</v>
      </c>
    </row>
    <row r="21" spans="1:18" s="4" customFormat="1" ht="24" customHeight="1">
      <c r="A21" s="7"/>
      <c r="B21" s="9"/>
      <c r="C21" s="9"/>
      <c r="D21" s="9"/>
      <c r="E21" s="8">
        <v>0</v>
      </c>
      <c r="F21" s="9">
        <v>1</v>
      </c>
      <c r="G21" s="43">
        <f t="shared" si="2"/>
        <v>0</v>
      </c>
      <c r="H21" s="15"/>
      <c r="I21" s="7"/>
      <c r="J21" s="9"/>
      <c r="K21" s="9"/>
      <c r="L21" s="9"/>
      <c r="M21" s="8">
        <v>0</v>
      </c>
      <c r="N21" s="45">
        <f t="shared" si="0"/>
        <v>1</v>
      </c>
      <c r="O21" s="43">
        <f t="shared" si="1"/>
        <v>0</v>
      </c>
      <c r="P21" s="15"/>
      <c r="Q21" s="46" t="e">
        <f>1-(O21/G21)</f>
        <v>#DIV/0!</v>
      </c>
      <c r="R21" s="47">
        <f>G21-O21</f>
        <v>0</v>
      </c>
    </row>
    <row r="22" spans="1:18" s="4" customFormat="1" ht="24" customHeight="1">
      <c r="A22" s="7"/>
      <c r="B22" s="9"/>
      <c r="C22" s="9"/>
      <c r="D22" s="9"/>
      <c r="E22" s="8">
        <v>0</v>
      </c>
      <c r="F22" s="9">
        <v>1</v>
      </c>
      <c r="G22" s="43">
        <f t="shared" si="2"/>
        <v>0</v>
      </c>
      <c r="H22" s="15"/>
      <c r="I22" s="7"/>
      <c r="J22" s="9"/>
      <c r="K22" s="9"/>
      <c r="L22" s="9"/>
      <c r="M22" s="8">
        <v>0</v>
      </c>
      <c r="N22" s="45">
        <f t="shared" si="0"/>
        <v>1</v>
      </c>
      <c r="O22" s="43">
        <f t="shared" si="1"/>
        <v>0</v>
      </c>
      <c r="P22" s="15"/>
      <c r="Q22" s="46" t="e">
        <f>1-(O22/G22)</f>
        <v>#DIV/0!</v>
      </c>
      <c r="R22" s="47">
        <f>G22-O22</f>
        <v>0</v>
      </c>
    </row>
    <row r="23" spans="1:18" s="4" customFormat="1" ht="24" customHeight="1">
      <c r="A23" s="7"/>
      <c r="B23" s="9"/>
      <c r="C23" s="9"/>
      <c r="D23" s="9"/>
      <c r="E23" s="8">
        <v>0</v>
      </c>
      <c r="F23" s="9">
        <v>1</v>
      </c>
      <c r="G23" s="43">
        <f t="shared" si="2"/>
        <v>0</v>
      </c>
      <c r="H23" s="15"/>
      <c r="I23" s="7"/>
      <c r="J23" s="9"/>
      <c r="K23" s="9"/>
      <c r="L23" s="9"/>
      <c r="M23" s="8">
        <v>0</v>
      </c>
      <c r="N23" s="45">
        <f t="shared" si="0"/>
        <v>1</v>
      </c>
      <c r="O23" s="43">
        <f t="shared" si="1"/>
        <v>0</v>
      </c>
      <c r="P23" s="15"/>
      <c r="Q23" s="46" t="e">
        <f>1-(O23/G23)</f>
        <v>#DIV/0!</v>
      </c>
      <c r="R23" s="47">
        <f>G23-O23</f>
        <v>0</v>
      </c>
    </row>
    <row r="24" spans="1:18" s="4" customFormat="1" ht="24" customHeight="1">
      <c r="A24" s="7"/>
      <c r="B24" s="9"/>
      <c r="C24" s="9"/>
      <c r="D24" s="9"/>
      <c r="E24" s="8">
        <v>0</v>
      </c>
      <c r="F24" s="9">
        <v>1</v>
      </c>
      <c r="G24" s="43">
        <f t="shared" si="2"/>
        <v>0</v>
      </c>
      <c r="H24" s="15"/>
      <c r="I24" s="7"/>
      <c r="J24" s="9"/>
      <c r="K24" s="9"/>
      <c r="L24" s="9"/>
      <c r="M24" s="8">
        <v>0</v>
      </c>
      <c r="N24" s="45">
        <f t="shared" si="0"/>
        <v>1</v>
      </c>
      <c r="O24" s="43">
        <f t="shared" si="1"/>
        <v>0</v>
      </c>
      <c r="P24" s="15"/>
      <c r="Q24" s="46" t="e">
        <f>1-(O24/G24)</f>
        <v>#DIV/0!</v>
      </c>
      <c r="R24" s="47">
        <f>G24-O24</f>
        <v>0</v>
      </c>
    </row>
    <row r="25" spans="1:18" s="4" customFormat="1" ht="24" customHeight="1">
      <c r="A25" s="7"/>
      <c r="B25" s="9"/>
      <c r="C25" s="9"/>
      <c r="D25" s="9"/>
      <c r="E25" s="8">
        <v>0</v>
      </c>
      <c r="F25" s="9">
        <v>1</v>
      </c>
      <c r="G25" s="43">
        <f t="shared" si="2"/>
        <v>0</v>
      </c>
      <c r="H25" s="15"/>
      <c r="I25" s="7"/>
      <c r="J25" s="9"/>
      <c r="K25" s="9"/>
      <c r="L25" s="9"/>
      <c r="M25" s="8">
        <v>0</v>
      </c>
      <c r="N25" s="45">
        <f t="shared" si="0"/>
        <v>1</v>
      </c>
      <c r="O25" s="43">
        <f t="shared" si="1"/>
        <v>0</v>
      </c>
      <c r="P25" s="15"/>
      <c r="Q25" s="46" t="e">
        <f>1-(O25/G25)</f>
        <v>#DIV/0!</v>
      </c>
      <c r="R25" s="47">
        <f>G25-O25</f>
        <v>0</v>
      </c>
    </row>
    <row r="26" spans="1:18" s="4" customFormat="1" ht="24" customHeight="1">
      <c r="A26" s="7"/>
      <c r="B26" s="9"/>
      <c r="C26" s="9"/>
      <c r="D26" s="9"/>
      <c r="E26" s="8">
        <v>0</v>
      </c>
      <c r="F26" s="9">
        <v>1</v>
      </c>
      <c r="G26" s="43">
        <f t="shared" si="2"/>
        <v>0</v>
      </c>
      <c r="H26" s="15"/>
      <c r="I26" s="7"/>
      <c r="J26" s="9"/>
      <c r="K26" s="9"/>
      <c r="L26" s="9"/>
      <c r="M26" s="8">
        <v>0</v>
      </c>
      <c r="N26" s="45">
        <f t="shared" si="0"/>
        <v>1</v>
      </c>
      <c r="O26" s="43">
        <f t="shared" si="1"/>
        <v>0</v>
      </c>
      <c r="P26" s="15"/>
      <c r="Q26" s="46" t="e">
        <f>1-(O26/G26)</f>
        <v>#DIV/0!</v>
      </c>
      <c r="R26" s="47">
        <f>G26-O26</f>
        <v>0</v>
      </c>
    </row>
    <row r="27" spans="1:18" s="4" customFormat="1" ht="24" customHeight="1" thickBot="1">
      <c r="A27" s="17"/>
      <c r="B27" s="22"/>
      <c r="C27" s="22"/>
      <c r="D27" s="22"/>
      <c r="E27" s="18">
        <v>0</v>
      </c>
      <c r="F27" s="22">
        <v>1</v>
      </c>
      <c r="G27" s="43">
        <f t="shared" si="2"/>
        <v>0</v>
      </c>
      <c r="H27" s="15"/>
      <c r="I27" s="17"/>
      <c r="J27" s="22"/>
      <c r="K27" s="22"/>
      <c r="L27" s="22"/>
      <c r="M27" s="18">
        <v>0</v>
      </c>
      <c r="N27" s="45">
        <f t="shared" si="0"/>
        <v>1</v>
      </c>
      <c r="O27" s="43">
        <f t="shared" si="1"/>
        <v>0</v>
      </c>
      <c r="P27" s="15"/>
      <c r="Q27" s="48" t="e">
        <f>1-(O27/G27)</f>
        <v>#DIV/0!</v>
      </c>
      <c r="R27" s="47">
        <f>G27-O27</f>
        <v>0</v>
      </c>
    </row>
    <row r="28" spans="1:18" s="4" customFormat="1" ht="24" customHeight="1" thickBot="1">
      <c r="A28" s="93" t="s">
        <v>4</v>
      </c>
      <c r="B28" s="94"/>
      <c r="C28" s="94"/>
      <c r="D28" s="94"/>
      <c r="E28" s="94"/>
      <c r="F28" s="94"/>
      <c r="G28" s="44">
        <f>SUM(G4:G27)</f>
        <v>112.44999999999999</v>
      </c>
      <c r="H28" s="15"/>
      <c r="I28" s="93" t="s">
        <v>4</v>
      </c>
      <c r="J28" s="94"/>
      <c r="K28" s="94"/>
      <c r="L28" s="94"/>
      <c r="M28" s="94"/>
      <c r="N28" s="94"/>
      <c r="O28" s="44">
        <f>SUM(O4:O27)</f>
        <v>197.16666666666666</v>
      </c>
      <c r="P28" s="15"/>
      <c r="Q28" s="49">
        <f>1-(O28/G28)</f>
        <v>-0.75337186897880559</v>
      </c>
      <c r="R28" s="50">
        <f>G28-O28</f>
        <v>-84.716666666666669</v>
      </c>
    </row>
  </sheetData>
  <mergeCells count="3">
    <mergeCell ref="A1:R1"/>
    <mergeCell ref="A28:F28"/>
    <mergeCell ref="I28:N28"/>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dimension ref="A1:R27"/>
  <sheetViews>
    <sheetView zoomScale="85" zoomScaleNormal="85" workbookViewId="0">
      <selection activeCell="D13" sqref="D13"/>
    </sheetView>
  </sheetViews>
  <sheetFormatPr baseColWidth="10" defaultRowHeight="15"/>
  <cols>
    <col min="1" max="1" width="21.85546875" bestFit="1" customWidth="1"/>
    <col min="2" max="2" width="7" style="3" bestFit="1" customWidth="1"/>
    <col min="3" max="3" width="10.140625" style="3" bestFit="1" customWidth="1"/>
    <col min="4" max="4" width="6.28515625" style="3" customWidth="1"/>
    <col min="5" max="5" width="10.5703125" style="1" customWidth="1"/>
    <col min="6" max="6" width="8.42578125" bestFit="1" customWidth="1"/>
    <col min="7" max="7" width="12.7109375" customWidth="1"/>
    <col min="8" max="8" width="2.42578125" style="13" customWidth="1"/>
    <col min="9" max="9" width="19.42578125" customWidth="1"/>
    <col min="10" max="10" width="7" style="3" bestFit="1" customWidth="1"/>
    <col min="11" max="11" width="10.140625" style="3" bestFit="1" customWidth="1"/>
    <col min="12" max="12" width="6.28515625" style="3" customWidth="1"/>
    <col min="13" max="13" width="11.42578125" style="1"/>
    <col min="14" max="14" width="8.42578125" bestFit="1" customWidth="1"/>
    <col min="15" max="15" width="12.7109375" customWidth="1"/>
    <col min="16" max="16" width="1.42578125" style="13" customWidth="1"/>
    <col min="17" max="17" width="11.7109375" bestFit="1" customWidth="1"/>
    <col min="18" max="18" width="12.7109375" customWidth="1"/>
  </cols>
  <sheetData>
    <row r="1" spans="1:18" ht="40.5" customHeight="1">
      <c r="A1" s="91" t="s">
        <v>22</v>
      </c>
      <c r="B1" s="92"/>
      <c r="C1" s="92"/>
      <c r="D1" s="92"/>
      <c r="E1" s="92"/>
      <c r="F1" s="92"/>
      <c r="G1" s="92"/>
      <c r="H1" s="92"/>
      <c r="I1" s="92"/>
      <c r="J1" s="92"/>
      <c r="K1" s="92"/>
      <c r="L1" s="92"/>
      <c r="M1" s="92"/>
      <c r="N1" s="92"/>
      <c r="O1" s="92"/>
      <c r="P1" s="92"/>
      <c r="Q1" s="92"/>
      <c r="R1" s="92"/>
    </row>
    <row r="2" spans="1:18" ht="8.25" customHeight="1" thickBot="1"/>
    <row r="3" spans="1:18" s="2" customFormat="1" ht="30" customHeight="1">
      <c r="A3" s="5" t="s">
        <v>80</v>
      </c>
      <c r="B3" s="25" t="s">
        <v>13</v>
      </c>
      <c r="C3" s="25" t="s">
        <v>11</v>
      </c>
      <c r="D3" s="25" t="s">
        <v>14</v>
      </c>
      <c r="E3" s="26" t="s">
        <v>1</v>
      </c>
      <c r="F3" s="25" t="s">
        <v>18</v>
      </c>
      <c r="G3" s="28" t="s">
        <v>70</v>
      </c>
      <c r="H3" s="14"/>
      <c r="I3" s="5" t="s">
        <v>79</v>
      </c>
      <c r="J3" s="25" t="s">
        <v>13</v>
      </c>
      <c r="K3" s="25" t="s">
        <v>11</v>
      </c>
      <c r="L3" s="25" t="s">
        <v>14</v>
      </c>
      <c r="M3" s="26" t="s">
        <v>1</v>
      </c>
      <c r="N3" s="25" t="s">
        <v>18</v>
      </c>
      <c r="O3" s="28" t="s">
        <v>70</v>
      </c>
      <c r="P3" s="14"/>
      <c r="Q3" s="29" t="s">
        <v>3</v>
      </c>
      <c r="R3" s="6" t="s">
        <v>76</v>
      </c>
    </row>
    <row r="4" spans="1:18" s="4" customFormat="1" ht="24" customHeight="1">
      <c r="A4" s="7" t="s">
        <v>0</v>
      </c>
      <c r="B4" s="9" t="s">
        <v>10</v>
      </c>
      <c r="C4" s="9" t="s">
        <v>9</v>
      </c>
      <c r="D4" s="9" t="s">
        <v>12</v>
      </c>
      <c r="E4" s="8">
        <v>2.65</v>
      </c>
      <c r="F4" s="9">
        <v>12</v>
      </c>
      <c r="G4" s="43">
        <f>E4*182/F4</f>
        <v>40.19166666666667</v>
      </c>
      <c r="H4" s="16"/>
      <c r="I4" s="7" t="s">
        <v>2</v>
      </c>
      <c r="J4" s="9" t="s">
        <v>10</v>
      </c>
      <c r="K4" s="9" t="s">
        <v>9</v>
      </c>
      <c r="L4" s="9" t="s">
        <v>12</v>
      </c>
      <c r="M4" s="8">
        <v>5.8</v>
      </c>
      <c r="N4" s="9">
        <v>45</v>
      </c>
      <c r="O4" s="43">
        <f>M4*182/N4</f>
        <v>23.457777777777775</v>
      </c>
      <c r="P4" s="16"/>
      <c r="Q4" s="46">
        <f t="shared" ref="Q4:Q27" si="0">1-(O4/G4)</f>
        <v>0.41635220125786176</v>
      </c>
      <c r="R4" s="47">
        <f t="shared" ref="R4:R27" si="1">G4-O4</f>
        <v>16.733888888888895</v>
      </c>
    </row>
    <row r="5" spans="1:18" s="4" customFormat="1" ht="24" customHeight="1">
      <c r="A5" s="7" t="s">
        <v>23</v>
      </c>
      <c r="B5" s="9" t="s">
        <v>12</v>
      </c>
      <c r="C5" s="9" t="s">
        <v>19</v>
      </c>
      <c r="D5" s="9" t="s">
        <v>12</v>
      </c>
      <c r="E5" s="8">
        <v>50</v>
      </c>
      <c r="F5" s="9">
        <v>90</v>
      </c>
      <c r="G5" s="43">
        <f t="shared" ref="G5:G26" si="2">E5*182/F5</f>
        <v>101.11111111111111</v>
      </c>
      <c r="H5" s="15"/>
      <c r="I5" s="7" t="s">
        <v>24</v>
      </c>
      <c r="J5" s="9" t="s">
        <v>10</v>
      </c>
      <c r="K5" s="9" t="s">
        <v>25</v>
      </c>
      <c r="L5" s="9" t="s">
        <v>10</v>
      </c>
      <c r="M5" s="8">
        <v>16</v>
      </c>
      <c r="N5" s="9">
        <v>180</v>
      </c>
      <c r="O5" s="43">
        <f t="shared" ref="O5:O26" si="3">M5*182/N5</f>
        <v>16.177777777777777</v>
      </c>
      <c r="P5" s="15"/>
      <c r="Q5" s="46">
        <f t="shared" si="0"/>
        <v>0.84000000000000008</v>
      </c>
      <c r="R5" s="47">
        <f t="shared" si="1"/>
        <v>84.933333333333337</v>
      </c>
    </row>
    <row r="6" spans="1:18" s="4" customFormat="1" ht="24" customHeight="1">
      <c r="A6" s="7" t="s">
        <v>65</v>
      </c>
      <c r="B6" s="9" t="s">
        <v>12</v>
      </c>
      <c r="C6" s="9" t="s">
        <v>9</v>
      </c>
      <c r="D6" s="9" t="s">
        <v>12</v>
      </c>
      <c r="E6" s="8">
        <v>1.5</v>
      </c>
      <c r="F6" s="9">
        <v>15</v>
      </c>
      <c r="G6" s="43">
        <f t="shared" si="2"/>
        <v>18.2</v>
      </c>
      <c r="H6" s="15"/>
      <c r="I6" s="7" t="s">
        <v>66</v>
      </c>
      <c r="J6" s="9"/>
      <c r="K6" s="9"/>
      <c r="L6" s="9"/>
      <c r="M6" s="8">
        <v>0</v>
      </c>
      <c r="N6" s="9">
        <v>1</v>
      </c>
      <c r="O6" s="43">
        <f t="shared" si="3"/>
        <v>0</v>
      </c>
      <c r="P6" s="15"/>
      <c r="Q6" s="46">
        <f t="shared" si="0"/>
        <v>1</v>
      </c>
      <c r="R6" s="47">
        <f t="shared" si="1"/>
        <v>18.2</v>
      </c>
    </row>
    <row r="7" spans="1:18" s="4" customFormat="1" ht="24" customHeight="1">
      <c r="A7" s="7"/>
      <c r="B7" s="9"/>
      <c r="C7" s="9"/>
      <c r="D7" s="9"/>
      <c r="E7" s="8">
        <v>0</v>
      </c>
      <c r="F7" s="9">
        <v>1</v>
      </c>
      <c r="G7" s="43">
        <f t="shared" si="2"/>
        <v>0</v>
      </c>
      <c r="H7" s="15"/>
      <c r="I7" s="7"/>
      <c r="J7" s="9"/>
      <c r="K7" s="9"/>
      <c r="L7" s="9"/>
      <c r="M7" s="8">
        <v>0</v>
      </c>
      <c r="N7" s="9">
        <v>1</v>
      </c>
      <c r="O7" s="43">
        <f t="shared" si="3"/>
        <v>0</v>
      </c>
      <c r="P7" s="15"/>
      <c r="Q7" s="46" t="e">
        <f t="shared" si="0"/>
        <v>#DIV/0!</v>
      </c>
      <c r="R7" s="47">
        <f t="shared" si="1"/>
        <v>0</v>
      </c>
    </row>
    <row r="8" spans="1:18" s="4" customFormat="1" ht="24" customHeight="1">
      <c r="A8" s="7"/>
      <c r="B8" s="9"/>
      <c r="C8" s="9"/>
      <c r="D8" s="9"/>
      <c r="E8" s="8">
        <v>0</v>
      </c>
      <c r="F8" s="9">
        <v>1</v>
      </c>
      <c r="G8" s="43">
        <f t="shared" si="2"/>
        <v>0</v>
      </c>
      <c r="H8" s="15"/>
      <c r="I8" s="7"/>
      <c r="J8" s="9"/>
      <c r="K8" s="9"/>
      <c r="L8" s="9"/>
      <c r="M8" s="8">
        <v>0</v>
      </c>
      <c r="N8" s="9">
        <v>1</v>
      </c>
      <c r="O8" s="43">
        <f t="shared" si="3"/>
        <v>0</v>
      </c>
      <c r="P8" s="15"/>
      <c r="Q8" s="46" t="e">
        <f t="shared" si="0"/>
        <v>#DIV/0!</v>
      </c>
      <c r="R8" s="47">
        <f t="shared" si="1"/>
        <v>0</v>
      </c>
    </row>
    <row r="9" spans="1:18" s="4" customFormat="1" ht="24" customHeight="1">
      <c r="A9" s="7"/>
      <c r="B9" s="9"/>
      <c r="C9" s="9"/>
      <c r="D9" s="9"/>
      <c r="E9" s="8">
        <v>0</v>
      </c>
      <c r="F9" s="9">
        <v>1</v>
      </c>
      <c r="G9" s="43">
        <f t="shared" si="2"/>
        <v>0</v>
      </c>
      <c r="H9" s="15"/>
      <c r="I9" s="7"/>
      <c r="J9" s="9"/>
      <c r="K9" s="9"/>
      <c r="L9" s="9"/>
      <c r="M9" s="8">
        <v>0</v>
      </c>
      <c r="N9" s="9">
        <v>1</v>
      </c>
      <c r="O9" s="43">
        <f t="shared" si="3"/>
        <v>0</v>
      </c>
      <c r="P9" s="15"/>
      <c r="Q9" s="46" t="e">
        <f t="shared" si="0"/>
        <v>#DIV/0!</v>
      </c>
      <c r="R9" s="47">
        <f t="shared" si="1"/>
        <v>0</v>
      </c>
    </row>
    <row r="10" spans="1:18" s="4" customFormat="1" ht="24" customHeight="1">
      <c r="A10" s="7"/>
      <c r="B10" s="9"/>
      <c r="C10" s="9"/>
      <c r="D10" s="9"/>
      <c r="E10" s="8">
        <v>0</v>
      </c>
      <c r="F10" s="9">
        <v>1</v>
      </c>
      <c r="G10" s="43">
        <f t="shared" si="2"/>
        <v>0</v>
      </c>
      <c r="H10" s="15"/>
      <c r="I10" s="7"/>
      <c r="J10" s="9"/>
      <c r="K10" s="9"/>
      <c r="L10" s="9"/>
      <c r="M10" s="8">
        <v>0</v>
      </c>
      <c r="N10" s="9">
        <v>1</v>
      </c>
      <c r="O10" s="43">
        <f t="shared" si="3"/>
        <v>0</v>
      </c>
      <c r="P10" s="15"/>
      <c r="Q10" s="46" t="e">
        <f t="shared" si="0"/>
        <v>#DIV/0!</v>
      </c>
      <c r="R10" s="47">
        <f t="shared" si="1"/>
        <v>0</v>
      </c>
    </row>
    <row r="11" spans="1:18" s="4" customFormat="1" ht="24" customHeight="1">
      <c r="A11" s="7"/>
      <c r="B11" s="9"/>
      <c r="C11" s="9"/>
      <c r="D11" s="9"/>
      <c r="E11" s="8">
        <v>0</v>
      </c>
      <c r="F11" s="9">
        <v>1</v>
      </c>
      <c r="G11" s="43">
        <f t="shared" si="2"/>
        <v>0</v>
      </c>
      <c r="H11" s="15"/>
      <c r="I11" s="7"/>
      <c r="J11" s="9"/>
      <c r="K11" s="9"/>
      <c r="L11" s="9"/>
      <c r="M11" s="8">
        <v>0</v>
      </c>
      <c r="N11" s="9">
        <v>1</v>
      </c>
      <c r="O11" s="43">
        <f t="shared" si="3"/>
        <v>0</v>
      </c>
      <c r="P11" s="15"/>
      <c r="Q11" s="46" t="e">
        <f t="shared" si="0"/>
        <v>#DIV/0!</v>
      </c>
      <c r="R11" s="47">
        <f t="shared" si="1"/>
        <v>0</v>
      </c>
    </row>
    <row r="12" spans="1:18" s="4" customFormat="1" ht="24" customHeight="1">
      <c r="A12" s="7"/>
      <c r="B12" s="9"/>
      <c r="C12" s="9"/>
      <c r="D12" s="9"/>
      <c r="E12" s="8">
        <v>0</v>
      </c>
      <c r="F12" s="9">
        <v>1</v>
      </c>
      <c r="G12" s="43">
        <f t="shared" si="2"/>
        <v>0</v>
      </c>
      <c r="H12" s="15"/>
      <c r="I12" s="7"/>
      <c r="J12" s="9"/>
      <c r="K12" s="9"/>
      <c r="L12" s="9"/>
      <c r="M12" s="8">
        <v>0</v>
      </c>
      <c r="N12" s="9">
        <v>1</v>
      </c>
      <c r="O12" s="43">
        <f t="shared" si="3"/>
        <v>0</v>
      </c>
      <c r="P12" s="15"/>
      <c r="Q12" s="46" t="e">
        <f t="shared" si="0"/>
        <v>#DIV/0!</v>
      </c>
      <c r="R12" s="47">
        <f t="shared" si="1"/>
        <v>0</v>
      </c>
    </row>
    <row r="13" spans="1:18" s="4" customFormat="1" ht="24" customHeight="1">
      <c r="A13" s="7"/>
      <c r="B13" s="9"/>
      <c r="C13" s="9"/>
      <c r="D13" s="9"/>
      <c r="E13" s="8">
        <v>0</v>
      </c>
      <c r="F13" s="9">
        <v>1</v>
      </c>
      <c r="G13" s="43">
        <f t="shared" ref="G13:G18" si="4">E13*182/F13</f>
        <v>0</v>
      </c>
      <c r="H13" s="15"/>
      <c r="I13" s="7"/>
      <c r="J13" s="9"/>
      <c r="K13" s="9"/>
      <c r="L13" s="9"/>
      <c r="M13" s="8">
        <v>0</v>
      </c>
      <c r="N13" s="9">
        <v>1</v>
      </c>
      <c r="O13" s="43">
        <f t="shared" ref="O13:O18" si="5">M13*182/N13</f>
        <v>0</v>
      </c>
      <c r="P13" s="15"/>
      <c r="Q13" s="46" t="e">
        <f t="shared" si="0"/>
        <v>#DIV/0!</v>
      </c>
      <c r="R13" s="47">
        <f t="shared" si="1"/>
        <v>0</v>
      </c>
    </row>
    <row r="14" spans="1:18" s="4" customFormat="1" ht="24" customHeight="1">
      <c r="A14" s="7"/>
      <c r="B14" s="9"/>
      <c r="C14" s="9"/>
      <c r="D14" s="9"/>
      <c r="E14" s="8">
        <v>0</v>
      </c>
      <c r="F14" s="9">
        <v>1</v>
      </c>
      <c r="G14" s="43">
        <f t="shared" si="4"/>
        <v>0</v>
      </c>
      <c r="H14" s="15"/>
      <c r="I14" s="7"/>
      <c r="J14" s="9"/>
      <c r="K14" s="9"/>
      <c r="L14" s="9"/>
      <c r="M14" s="8">
        <v>0</v>
      </c>
      <c r="N14" s="9">
        <v>1</v>
      </c>
      <c r="O14" s="43">
        <f t="shared" si="5"/>
        <v>0</v>
      </c>
      <c r="P14" s="15"/>
      <c r="Q14" s="46" t="e">
        <f t="shared" si="0"/>
        <v>#DIV/0!</v>
      </c>
      <c r="R14" s="47">
        <f t="shared" si="1"/>
        <v>0</v>
      </c>
    </row>
    <row r="15" spans="1:18" s="4" customFormat="1" ht="24" customHeight="1">
      <c r="A15" s="7"/>
      <c r="B15" s="9"/>
      <c r="C15" s="9"/>
      <c r="D15" s="9"/>
      <c r="E15" s="8">
        <v>0</v>
      </c>
      <c r="F15" s="9">
        <v>1</v>
      </c>
      <c r="G15" s="43">
        <f t="shared" si="4"/>
        <v>0</v>
      </c>
      <c r="H15" s="15"/>
      <c r="I15" s="7"/>
      <c r="J15" s="9"/>
      <c r="K15" s="9"/>
      <c r="L15" s="9"/>
      <c r="M15" s="8">
        <v>0</v>
      </c>
      <c r="N15" s="9">
        <v>1</v>
      </c>
      <c r="O15" s="43">
        <f t="shared" si="5"/>
        <v>0</v>
      </c>
      <c r="P15" s="15"/>
      <c r="Q15" s="46" t="e">
        <f t="shared" si="0"/>
        <v>#DIV/0!</v>
      </c>
      <c r="R15" s="47">
        <f t="shared" si="1"/>
        <v>0</v>
      </c>
    </row>
    <row r="16" spans="1:18" s="4" customFormat="1" ht="24" customHeight="1">
      <c r="A16" s="7"/>
      <c r="B16" s="9"/>
      <c r="C16" s="9"/>
      <c r="D16" s="9"/>
      <c r="E16" s="8">
        <v>0</v>
      </c>
      <c r="F16" s="9">
        <v>1</v>
      </c>
      <c r="G16" s="43">
        <f t="shared" si="4"/>
        <v>0</v>
      </c>
      <c r="H16" s="15"/>
      <c r="I16" s="7"/>
      <c r="J16" s="9"/>
      <c r="K16" s="9"/>
      <c r="L16" s="9"/>
      <c r="M16" s="8">
        <v>0</v>
      </c>
      <c r="N16" s="9">
        <v>1</v>
      </c>
      <c r="O16" s="43">
        <f t="shared" si="5"/>
        <v>0</v>
      </c>
      <c r="P16" s="15"/>
      <c r="Q16" s="46" t="e">
        <f t="shared" si="0"/>
        <v>#DIV/0!</v>
      </c>
      <c r="R16" s="47">
        <f t="shared" si="1"/>
        <v>0</v>
      </c>
    </row>
    <row r="17" spans="1:18" s="4" customFormat="1" ht="24" customHeight="1">
      <c r="A17" s="7"/>
      <c r="B17" s="9"/>
      <c r="C17" s="9"/>
      <c r="D17" s="9"/>
      <c r="E17" s="8">
        <v>0</v>
      </c>
      <c r="F17" s="9">
        <v>1</v>
      </c>
      <c r="G17" s="43">
        <f t="shared" si="4"/>
        <v>0</v>
      </c>
      <c r="H17" s="15"/>
      <c r="I17" s="7"/>
      <c r="J17" s="9"/>
      <c r="K17" s="9"/>
      <c r="L17" s="9"/>
      <c r="M17" s="8">
        <v>0</v>
      </c>
      <c r="N17" s="9">
        <v>1</v>
      </c>
      <c r="O17" s="43">
        <f t="shared" si="5"/>
        <v>0</v>
      </c>
      <c r="P17" s="15"/>
      <c r="Q17" s="46" t="e">
        <f t="shared" si="0"/>
        <v>#DIV/0!</v>
      </c>
      <c r="R17" s="47">
        <f t="shared" si="1"/>
        <v>0</v>
      </c>
    </row>
    <row r="18" spans="1:18" s="4" customFormat="1" ht="24" customHeight="1">
      <c r="A18" s="7"/>
      <c r="B18" s="9"/>
      <c r="C18" s="9"/>
      <c r="D18" s="9"/>
      <c r="E18" s="8">
        <v>0</v>
      </c>
      <c r="F18" s="9">
        <v>1</v>
      </c>
      <c r="G18" s="43">
        <f t="shared" si="4"/>
        <v>0</v>
      </c>
      <c r="H18" s="15"/>
      <c r="I18" s="7"/>
      <c r="J18" s="9"/>
      <c r="K18" s="9"/>
      <c r="L18" s="9"/>
      <c r="M18" s="8">
        <v>0</v>
      </c>
      <c r="N18" s="9">
        <v>1</v>
      </c>
      <c r="O18" s="43">
        <f t="shared" si="5"/>
        <v>0</v>
      </c>
      <c r="P18" s="15"/>
      <c r="Q18" s="46" t="e">
        <f t="shared" si="0"/>
        <v>#DIV/0!</v>
      </c>
      <c r="R18" s="47">
        <f t="shared" si="1"/>
        <v>0</v>
      </c>
    </row>
    <row r="19" spans="1:18" s="4" customFormat="1" ht="24" customHeight="1">
      <c r="A19" s="7"/>
      <c r="B19" s="9"/>
      <c r="C19" s="9"/>
      <c r="D19" s="9"/>
      <c r="E19" s="8">
        <v>0</v>
      </c>
      <c r="F19" s="9">
        <v>1</v>
      </c>
      <c r="G19" s="43">
        <f t="shared" si="2"/>
        <v>0</v>
      </c>
      <c r="H19" s="15"/>
      <c r="I19" s="7"/>
      <c r="J19" s="9"/>
      <c r="K19" s="9"/>
      <c r="L19" s="9"/>
      <c r="M19" s="8">
        <v>0</v>
      </c>
      <c r="N19" s="9">
        <v>1</v>
      </c>
      <c r="O19" s="43">
        <f t="shared" si="3"/>
        <v>0</v>
      </c>
      <c r="P19" s="15"/>
      <c r="Q19" s="46" t="e">
        <f t="shared" si="0"/>
        <v>#DIV/0!</v>
      </c>
      <c r="R19" s="47">
        <f t="shared" si="1"/>
        <v>0</v>
      </c>
    </row>
    <row r="20" spans="1:18" s="4" customFormat="1" ht="24" customHeight="1">
      <c r="A20" s="7"/>
      <c r="B20" s="9"/>
      <c r="C20" s="9"/>
      <c r="D20" s="9"/>
      <c r="E20" s="8">
        <v>0</v>
      </c>
      <c r="F20" s="9">
        <v>1</v>
      </c>
      <c r="G20" s="43">
        <f t="shared" si="2"/>
        <v>0</v>
      </c>
      <c r="H20" s="15"/>
      <c r="I20" s="7"/>
      <c r="J20" s="9"/>
      <c r="K20" s="9"/>
      <c r="L20" s="9"/>
      <c r="M20" s="8">
        <v>0</v>
      </c>
      <c r="N20" s="9">
        <v>1</v>
      </c>
      <c r="O20" s="43">
        <f t="shared" si="3"/>
        <v>0</v>
      </c>
      <c r="P20" s="15"/>
      <c r="Q20" s="46" t="e">
        <f t="shared" si="0"/>
        <v>#DIV/0!</v>
      </c>
      <c r="R20" s="47">
        <f t="shared" si="1"/>
        <v>0</v>
      </c>
    </row>
    <row r="21" spans="1:18" s="4" customFormat="1" ht="24" customHeight="1">
      <c r="A21" s="7"/>
      <c r="B21" s="9"/>
      <c r="C21" s="9"/>
      <c r="D21" s="9"/>
      <c r="E21" s="8">
        <v>0</v>
      </c>
      <c r="F21" s="9">
        <v>1</v>
      </c>
      <c r="G21" s="43">
        <f t="shared" si="2"/>
        <v>0</v>
      </c>
      <c r="H21" s="15"/>
      <c r="I21" s="7"/>
      <c r="J21" s="9"/>
      <c r="K21" s="9"/>
      <c r="L21" s="9"/>
      <c r="M21" s="8">
        <v>0</v>
      </c>
      <c r="N21" s="9">
        <v>1</v>
      </c>
      <c r="O21" s="43">
        <f t="shared" si="3"/>
        <v>0</v>
      </c>
      <c r="P21" s="15"/>
      <c r="Q21" s="46" t="e">
        <f t="shared" si="0"/>
        <v>#DIV/0!</v>
      </c>
      <c r="R21" s="47">
        <f t="shared" si="1"/>
        <v>0</v>
      </c>
    </row>
    <row r="22" spans="1:18" s="4" customFormat="1" ht="24" customHeight="1">
      <c r="A22" s="7"/>
      <c r="B22" s="9"/>
      <c r="C22" s="9"/>
      <c r="D22" s="9"/>
      <c r="E22" s="8">
        <v>0</v>
      </c>
      <c r="F22" s="9">
        <v>1</v>
      </c>
      <c r="G22" s="43">
        <f t="shared" si="2"/>
        <v>0</v>
      </c>
      <c r="H22" s="15"/>
      <c r="I22" s="7"/>
      <c r="J22" s="9"/>
      <c r="K22" s="9"/>
      <c r="L22" s="9"/>
      <c r="M22" s="8">
        <v>0</v>
      </c>
      <c r="N22" s="9">
        <v>1</v>
      </c>
      <c r="O22" s="43">
        <f t="shared" si="3"/>
        <v>0</v>
      </c>
      <c r="P22" s="15"/>
      <c r="Q22" s="46" t="e">
        <f t="shared" si="0"/>
        <v>#DIV/0!</v>
      </c>
      <c r="R22" s="47">
        <f t="shared" si="1"/>
        <v>0</v>
      </c>
    </row>
    <row r="23" spans="1:18" s="4" customFormat="1" ht="24" customHeight="1">
      <c r="A23" s="7"/>
      <c r="B23" s="9"/>
      <c r="C23" s="9"/>
      <c r="D23" s="9"/>
      <c r="E23" s="8">
        <v>0</v>
      </c>
      <c r="F23" s="9">
        <v>1</v>
      </c>
      <c r="G23" s="43">
        <f t="shared" si="2"/>
        <v>0</v>
      </c>
      <c r="H23" s="15"/>
      <c r="I23" s="7"/>
      <c r="J23" s="9"/>
      <c r="K23" s="9"/>
      <c r="L23" s="9"/>
      <c r="M23" s="8">
        <v>0</v>
      </c>
      <c r="N23" s="9">
        <v>1</v>
      </c>
      <c r="O23" s="43">
        <f t="shared" si="3"/>
        <v>0</v>
      </c>
      <c r="P23" s="15"/>
      <c r="Q23" s="46" t="e">
        <f t="shared" si="0"/>
        <v>#DIV/0!</v>
      </c>
      <c r="R23" s="47">
        <f t="shared" si="1"/>
        <v>0</v>
      </c>
    </row>
    <row r="24" spans="1:18" s="4" customFormat="1" ht="24" customHeight="1">
      <c r="A24" s="7"/>
      <c r="B24" s="9"/>
      <c r="C24" s="9"/>
      <c r="D24" s="9"/>
      <c r="E24" s="8">
        <v>0</v>
      </c>
      <c r="F24" s="9">
        <v>1</v>
      </c>
      <c r="G24" s="43">
        <f t="shared" si="2"/>
        <v>0</v>
      </c>
      <c r="H24" s="15"/>
      <c r="I24" s="7"/>
      <c r="J24" s="9"/>
      <c r="K24" s="9"/>
      <c r="L24" s="9"/>
      <c r="M24" s="8">
        <v>0</v>
      </c>
      <c r="N24" s="9">
        <v>1</v>
      </c>
      <c r="O24" s="43">
        <f t="shared" si="3"/>
        <v>0</v>
      </c>
      <c r="P24" s="15"/>
      <c r="Q24" s="46" t="e">
        <f t="shared" si="0"/>
        <v>#DIV/0!</v>
      </c>
      <c r="R24" s="47">
        <f t="shared" si="1"/>
        <v>0</v>
      </c>
    </row>
    <row r="25" spans="1:18" s="4" customFormat="1" ht="24" customHeight="1">
      <c r="A25" s="7"/>
      <c r="B25" s="9"/>
      <c r="C25" s="9"/>
      <c r="D25" s="9"/>
      <c r="E25" s="8">
        <v>0</v>
      </c>
      <c r="F25" s="9">
        <v>1</v>
      </c>
      <c r="G25" s="43">
        <f t="shared" si="2"/>
        <v>0</v>
      </c>
      <c r="H25" s="15"/>
      <c r="I25" s="7"/>
      <c r="J25" s="9"/>
      <c r="K25" s="9"/>
      <c r="L25" s="9"/>
      <c r="M25" s="8">
        <v>0</v>
      </c>
      <c r="N25" s="9">
        <v>1</v>
      </c>
      <c r="O25" s="43">
        <f t="shared" si="3"/>
        <v>0</v>
      </c>
      <c r="P25" s="15"/>
      <c r="Q25" s="46" t="e">
        <f t="shared" si="0"/>
        <v>#DIV/0!</v>
      </c>
      <c r="R25" s="47">
        <f t="shared" si="1"/>
        <v>0</v>
      </c>
    </row>
    <row r="26" spans="1:18" s="4" customFormat="1" ht="24" customHeight="1" thickBot="1">
      <c r="A26" s="17"/>
      <c r="B26" s="22"/>
      <c r="C26" s="22"/>
      <c r="D26" s="22"/>
      <c r="E26" s="18">
        <v>0</v>
      </c>
      <c r="F26" s="22">
        <v>1</v>
      </c>
      <c r="G26" s="43">
        <f t="shared" si="2"/>
        <v>0</v>
      </c>
      <c r="H26" s="15"/>
      <c r="I26" s="17"/>
      <c r="J26" s="22"/>
      <c r="K26" s="22"/>
      <c r="L26" s="22"/>
      <c r="M26" s="18">
        <v>0</v>
      </c>
      <c r="N26" s="22">
        <v>1</v>
      </c>
      <c r="O26" s="43">
        <f t="shared" si="3"/>
        <v>0</v>
      </c>
      <c r="P26" s="15"/>
      <c r="Q26" s="48" t="e">
        <f t="shared" si="0"/>
        <v>#DIV/0!</v>
      </c>
      <c r="R26" s="47">
        <f t="shared" si="1"/>
        <v>0</v>
      </c>
    </row>
    <row r="27" spans="1:18" s="4" customFormat="1" ht="24" customHeight="1" thickBot="1">
      <c r="A27" s="93" t="s">
        <v>4</v>
      </c>
      <c r="B27" s="94"/>
      <c r="C27" s="94"/>
      <c r="D27" s="94"/>
      <c r="E27" s="94"/>
      <c r="F27" s="94"/>
      <c r="G27" s="44">
        <f>SUM(G4:G26)</f>
        <v>159.50277777777777</v>
      </c>
      <c r="H27" s="15"/>
      <c r="I27" s="93" t="s">
        <v>4</v>
      </c>
      <c r="J27" s="94"/>
      <c r="K27" s="94"/>
      <c r="L27" s="94"/>
      <c r="M27" s="94"/>
      <c r="N27" s="94"/>
      <c r="O27" s="44">
        <f>SUM(O4:O26)</f>
        <v>39.635555555555555</v>
      </c>
      <c r="P27" s="15"/>
      <c r="Q27" s="49">
        <f t="shared" si="0"/>
        <v>0.75150554675118864</v>
      </c>
      <c r="R27" s="50">
        <f t="shared" si="1"/>
        <v>119.86722222222221</v>
      </c>
    </row>
  </sheetData>
  <mergeCells count="3">
    <mergeCell ref="A1:R1"/>
    <mergeCell ref="A27:F27"/>
    <mergeCell ref="I27:N27"/>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dimension ref="A1:R21"/>
  <sheetViews>
    <sheetView zoomScale="85" zoomScaleNormal="85" workbookViewId="0">
      <selection activeCell="I3" sqref="I3"/>
    </sheetView>
  </sheetViews>
  <sheetFormatPr baseColWidth="10" defaultRowHeight="15"/>
  <cols>
    <col min="1" max="1" width="19.85546875" customWidth="1"/>
    <col min="2" max="2" width="7" style="3" bestFit="1" customWidth="1"/>
    <col min="3" max="3" width="10.140625" style="3" bestFit="1" customWidth="1"/>
    <col min="4" max="4" width="6.28515625" style="3" customWidth="1"/>
    <col min="5" max="5" width="10.5703125" style="1" customWidth="1"/>
    <col min="6" max="6" width="8.42578125" bestFit="1" customWidth="1"/>
    <col min="7" max="7" width="12.7109375" customWidth="1"/>
    <col min="8" max="8" width="2.42578125" style="13" customWidth="1"/>
    <col min="9" max="9" width="19.42578125" customWidth="1"/>
    <col min="10" max="10" width="7" style="3" bestFit="1" customWidth="1"/>
    <col min="11" max="11" width="10.140625" style="3" bestFit="1" customWidth="1"/>
    <col min="12" max="12" width="6.28515625" style="3" customWidth="1"/>
    <col min="13" max="13" width="11.42578125" style="1"/>
    <col min="14" max="14" width="8.42578125" bestFit="1" customWidth="1"/>
    <col min="15" max="15" width="12.7109375" customWidth="1"/>
    <col min="16" max="16" width="1.42578125" style="13" customWidth="1"/>
    <col min="17" max="17" width="11.7109375" bestFit="1" customWidth="1"/>
    <col min="18" max="18" width="12.7109375" customWidth="1"/>
  </cols>
  <sheetData>
    <row r="1" spans="1:18" ht="40.5" customHeight="1">
      <c r="A1" s="91" t="s">
        <v>21</v>
      </c>
      <c r="B1" s="92"/>
      <c r="C1" s="92"/>
      <c r="D1" s="92"/>
      <c r="E1" s="92"/>
      <c r="F1" s="92"/>
      <c r="G1" s="92"/>
      <c r="H1" s="92"/>
      <c r="I1" s="92"/>
      <c r="J1" s="92"/>
      <c r="K1" s="92"/>
      <c r="L1" s="92"/>
      <c r="M1" s="92"/>
      <c r="N1" s="92"/>
      <c r="O1" s="92"/>
      <c r="P1" s="92"/>
      <c r="Q1" s="92"/>
      <c r="R1" s="92"/>
    </row>
    <row r="2" spans="1:18" ht="8.25" customHeight="1" thickBot="1"/>
    <row r="3" spans="1:18" s="2" customFormat="1" ht="30" customHeight="1">
      <c r="A3" s="5" t="s">
        <v>80</v>
      </c>
      <c r="B3" s="25" t="s">
        <v>13</v>
      </c>
      <c r="C3" s="25" t="s">
        <v>11</v>
      </c>
      <c r="D3" s="25" t="s">
        <v>14</v>
      </c>
      <c r="E3" s="26" t="s">
        <v>1</v>
      </c>
      <c r="F3" s="25" t="s">
        <v>18</v>
      </c>
      <c r="G3" s="28" t="s">
        <v>70</v>
      </c>
      <c r="H3" s="14"/>
      <c r="I3" s="5" t="s">
        <v>79</v>
      </c>
      <c r="J3" s="25" t="s">
        <v>13</v>
      </c>
      <c r="K3" s="25" t="s">
        <v>11</v>
      </c>
      <c r="L3" s="25" t="s">
        <v>14</v>
      </c>
      <c r="M3" s="26" t="s">
        <v>1</v>
      </c>
      <c r="N3" s="25" t="s">
        <v>18</v>
      </c>
      <c r="O3" s="28" t="s">
        <v>17</v>
      </c>
      <c r="P3" s="14"/>
      <c r="Q3" s="29" t="s">
        <v>3</v>
      </c>
      <c r="R3" s="6" t="s">
        <v>76</v>
      </c>
    </row>
    <row r="4" spans="1:18" s="4" customFormat="1" ht="24" customHeight="1">
      <c r="A4" s="7" t="s">
        <v>6</v>
      </c>
      <c r="B4" s="9" t="s">
        <v>12</v>
      </c>
      <c r="C4" s="9" t="s">
        <v>19</v>
      </c>
      <c r="D4" s="9" t="s">
        <v>12</v>
      </c>
      <c r="E4" s="8">
        <v>12</v>
      </c>
      <c r="F4" s="9">
        <v>20</v>
      </c>
      <c r="G4" s="43">
        <f>E4*182/F4</f>
        <v>109.2</v>
      </c>
      <c r="H4" s="16"/>
      <c r="I4" s="7" t="s">
        <v>5</v>
      </c>
      <c r="J4" s="9" t="s">
        <v>10</v>
      </c>
      <c r="K4" s="9" t="s">
        <v>20</v>
      </c>
      <c r="L4" s="9" t="s">
        <v>12</v>
      </c>
      <c r="M4" s="8">
        <v>4</v>
      </c>
      <c r="N4" s="9">
        <v>25</v>
      </c>
      <c r="O4" s="43">
        <f>M4*182/N4</f>
        <v>29.12</v>
      </c>
      <c r="P4" s="16"/>
      <c r="Q4" s="46">
        <f t="shared" ref="Q4:Q21" si="0">1-(O4/G4)</f>
        <v>0.73333333333333339</v>
      </c>
      <c r="R4" s="47">
        <f t="shared" ref="R4:R21" si="1">G4-O4</f>
        <v>80.08</v>
      </c>
    </row>
    <row r="5" spans="1:18" s="4" customFormat="1" ht="24" customHeight="1">
      <c r="A5" s="7"/>
      <c r="B5" s="9"/>
      <c r="C5" s="9"/>
      <c r="D5" s="9"/>
      <c r="E5" s="8">
        <v>0</v>
      </c>
      <c r="F5" s="9">
        <v>1</v>
      </c>
      <c r="G5" s="43">
        <f t="shared" ref="G5:G10" si="2">E5*182/F5</f>
        <v>0</v>
      </c>
      <c r="H5" s="15"/>
      <c r="I5" s="7"/>
      <c r="J5" s="9"/>
      <c r="K5" s="9"/>
      <c r="L5" s="9"/>
      <c r="M5" s="8">
        <v>0</v>
      </c>
      <c r="N5" s="9">
        <v>1</v>
      </c>
      <c r="O5" s="43">
        <f t="shared" ref="O5:O10" si="3">M5*182/N5</f>
        <v>0</v>
      </c>
      <c r="P5" s="15"/>
      <c r="Q5" s="46" t="e">
        <f t="shared" si="0"/>
        <v>#DIV/0!</v>
      </c>
      <c r="R5" s="47">
        <f t="shared" si="1"/>
        <v>0</v>
      </c>
    </row>
    <row r="6" spans="1:18" s="4" customFormat="1" ht="24" customHeight="1">
      <c r="A6" s="7"/>
      <c r="B6" s="9"/>
      <c r="C6" s="9"/>
      <c r="D6" s="9"/>
      <c r="E6" s="8">
        <v>0</v>
      </c>
      <c r="F6" s="9">
        <v>1</v>
      </c>
      <c r="G6" s="43">
        <f t="shared" si="2"/>
        <v>0</v>
      </c>
      <c r="H6" s="15"/>
      <c r="I6" s="7"/>
      <c r="J6" s="9"/>
      <c r="K6" s="9"/>
      <c r="L6" s="9"/>
      <c r="M6" s="8">
        <v>0</v>
      </c>
      <c r="N6" s="9">
        <v>1</v>
      </c>
      <c r="O6" s="43">
        <f t="shared" si="3"/>
        <v>0</v>
      </c>
      <c r="P6" s="15"/>
      <c r="Q6" s="46" t="e">
        <f t="shared" si="0"/>
        <v>#DIV/0!</v>
      </c>
      <c r="R6" s="47">
        <f t="shared" si="1"/>
        <v>0</v>
      </c>
    </row>
    <row r="7" spans="1:18" s="4" customFormat="1" ht="24" customHeight="1">
      <c r="A7" s="7"/>
      <c r="B7" s="9"/>
      <c r="C7" s="9"/>
      <c r="D7" s="9"/>
      <c r="E7" s="8">
        <v>0</v>
      </c>
      <c r="F7" s="9">
        <v>1</v>
      </c>
      <c r="G7" s="43">
        <f t="shared" si="2"/>
        <v>0</v>
      </c>
      <c r="H7" s="15"/>
      <c r="I7" s="7"/>
      <c r="J7" s="9"/>
      <c r="K7" s="9"/>
      <c r="L7" s="9"/>
      <c r="M7" s="8">
        <v>0</v>
      </c>
      <c r="N7" s="9">
        <v>1</v>
      </c>
      <c r="O7" s="43">
        <f t="shared" si="3"/>
        <v>0</v>
      </c>
      <c r="P7" s="15"/>
      <c r="Q7" s="46" t="e">
        <f t="shared" si="0"/>
        <v>#DIV/0!</v>
      </c>
      <c r="R7" s="47">
        <f t="shared" si="1"/>
        <v>0</v>
      </c>
    </row>
    <row r="8" spans="1:18" s="4" customFormat="1" ht="24" customHeight="1">
      <c r="A8" s="7"/>
      <c r="B8" s="9"/>
      <c r="C8" s="9"/>
      <c r="D8" s="9"/>
      <c r="E8" s="8">
        <v>0</v>
      </c>
      <c r="F8" s="9">
        <v>1</v>
      </c>
      <c r="G8" s="43">
        <f t="shared" si="2"/>
        <v>0</v>
      </c>
      <c r="H8" s="15"/>
      <c r="I8" s="7"/>
      <c r="J8" s="9"/>
      <c r="K8" s="9"/>
      <c r="L8" s="9"/>
      <c r="M8" s="8">
        <v>0</v>
      </c>
      <c r="N8" s="9">
        <v>1</v>
      </c>
      <c r="O8" s="43">
        <f t="shared" si="3"/>
        <v>0</v>
      </c>
      <c r="P8" s="15"/>
      <c r="Q8" s="46" t="e">
        <f t="shared" si="0"/>
        <v>#DIV/0!</v>
      </c>
      <c r="R8" s="47">
        <f t="shared" si="1"/>
        <v>0</v>
      </c>
    </row>
    <row r="9" spans="1:18" s="4" customFormat="1" ht="24" customHeight="1">
      <c r="A9" s="7"/>
      <c r="B9" s="9"/>
      <c r="C9" s="9"/>
      <c r="D9" s="9"/>
      <c r="E9" s="8">
        <v>0</v>
      </c>
      <c r="F9" s="9">
        <v>1</v>
      </c>
      <c r="G9" s="43">
        <f t="shared" si="2"/>
        <v>0</v>
      </c>
      <c r="H9" s="15"/>
      <c r="I9" s="7"/>
      <c r="J9" s="9"/>
      <c r="K9" s="9"/>
      <c r="L9" s="9"/>
      <c r="M9" s="8">
        <v>0</v>
      </c>
      <c r="N9" s="9">
        <v>1</v>
      </c>
      <c r="O9" s="43">
        <f t="shared" si="3"/>
        <v>0</v>
      </c>
      <c r="P9" s="15"/>
      <c r="Q9" s="46" t="e">
        <f t="shared" si="0"/>
        <v>#DIV/0!</v>
      </c>
      <c r="R9" s="47">
        <f t="shared" si="1"/>
        <v>0</v>
      </c>
    </row>
    <row r="10" spans="1:18" s="4" customFormat="1" ht="24" customHeight="1">
      <c r="A10" s="7"/>
      <c r="B10" s="9"/>
      <c r="C10" s="9"/>
      <c r="D10" s="9"/>
      <c r="E10" s="8">
        <v>0</v>
      </c>
      <c r="F10" s="9">
        <v>1</v>
      </c>
      <c r="G10" s="43">
        <f t="shared" si="2"/>
        <v>0</v>
      </c>
      <c r="H10" s="15"/>
      <c r="I10" s="7"/>
      <c r="J10" s="9"/>
      <c r="K10" s="9"/>
      <c r="L10" s="9"/>
      <c r="M10" s="8">
        <v>0</v>
      </c>
      <c r="N10" s="9">
        <v>1</v>
      </c>
      <c r="O10" s="43">
        <f t="shared" si="3"/>
        <v>0</v>
      </c>
      <c r="P10" s="15"/>
      <c r="Q10" s="46" t="e">
        <f t="shared" si="0"/>
        <v>#DIV/0!</v>
      </c>
      <c r="R10" s="47">
        <f t="shared" si="1"/>
        <v>0</v>
      </c>
    </row>
    <row r="11" spans="1:18" s="4" customFormat="1" ht="24" customHeight="1">
      <c r="A11" s="7"/>
      <c r="B11" s="9"/>
      <c r="C11" s="9"/>
      <c r="D11" s="9"/>
      <c r="E11" s="8">
        <v>0</v>
      </c>
      <c r="F11" s="9">
        <v>1</v>
      </c>
      <c r="G11" s="43">
        <f t="shared" ref="G11:G20" si="4">E11*182/F11</f>
        <v>0</v>
      </c>
      <c r="H11" s="15"/>
      <c r="I11" s="7"/>
      <c r="J11" s="9"/>
      <c r="K11" s="9"/>
      <c r="L11" s="9"/>
      <c r="M11" s="8">
        <v>0</v>
      </c>
      <c r="N11" s="9">
        <v>1</v>
      </c>
      <c r="O11" s="43">
        <f t="shared" ref="O11:O20" si="5">M11*182/N11</f>
        <v>0</v>
      </c>
      <c r="P11" s="15"/>
      <c r="Q11" s="46" t="e">
        <f t="shared" si="0"/>
        <v>#DIV/0!</v>
      </c>
      <c r="R11" s="47">
        <f t="shared" si="1"/>
        <v>0</v>
      </c>
    </row>
    <row r="12" spans="1:18" s="4" customFormat="1" ht="24" customHeight="1">
      <c r="A12" s="7"/>
      <c r="B12" s="9"/>
      <c r="C12" s="9"/>
      <c r="D12" s="9"/>
      <c r="E12" s="8">
        <v>0</v>
      </c>
      <c r="F12" s="9">
        <v>1</v>
      </c>
      <c r="G12" s="43">
        <f t="shared" si="4"/>
        <v>0</v>
      </c>
      <c r="H12" s="15"/>
      <c r="I12" s="7"/>
      <c r="J12" s="9"/>
      <c r="K12" s="9"/>
      <c r="L12" s="9"/>
      <c r="M12" s="8">
        <v>0</v>
      </c>
      <c r="N12" s="9">
        <v>1</v>
      </c>
      <c r="O12" s="43">
        <f t="shared" si="5"/>
        <v>0</v>
      </c>
      <c r="P12" s="15"/>
      <c r="Q12" s="46" t="e">
        <f t="shared" si="0"/>
        <v>#DIV/0!</v>
      </c>
      <c r="R12" s="47">
        <f t="shared" si="1"/>
        <v>0</v>
      </c>
    </row>
    <row r="13" spans="1:18" s="4" customFormat="1" ht="24" customHeight="1">
      <c r="A13" s="7"/>
      <c r="B13" s="9"/>
      <c r="C13" s="9"/>
      <c r="D13" s="9"/>
      <c r="E13" s="8">
        <v>0</v>
      </c>
      <c r="F13" s="9">
        <v>1</v>
      </c>
      <c r="G13" s="43">
        <f t="shared" si="4"/>
        <v>0</v>
      </c>
      <c r="H13" s="15"/>
      <c r="I13" s="7"/>
      <c r="J13" s="9"/>
      <c r="K13" s="9"/>
      <c r="L13" s="9"/>
      <c r="M13" s="8">
        <v>0</v>
      </c>
      <c r="N13" s="9">
        <v>1</v>
      </c>
      <c r="O13" s="43">
        <f t="shared" si="5"/>
        <v>0</v>
      </c>
      <c r="P13" s="15"/>
      <c r="Q13" s="46" t="e">
        <f t="shared" si="0"/>
        <v>#DIV/0!</v>
      </c>
      <c r="R13" s="47">
        <f t="shared" si="1"/>
        <v>0</v>
      </c>
    </row>
    <row r="14" spans="1:18" s="4" customFormat="1" ht="24" customHeight="1">
      <c r="A14" s="7"/>
      <c r="B14" s="9"/>
      <c r="C14" s="9"/>
      <c r="D14" s="9"/>
      <c r="E14" s="8">
        <v>0</v>
      </c>
      <c r="F14" s="9">
        <v>1</v>
      </c>
      <c r="G14" s="43">
        <f t="shared" si="4"/>
        <v>0</v>
      </c>
      <c r="H14" s="15"/>
      <c r="I14" s="7"/>
      <c r="J14" s="9"/>
      <c r="K14" s="9"/>
      <c r="L14" s="9"/>
      <c r="M14" s="8">
        <v>0</v>
      </c>
      <c r="N14" s="9">
        <v>1</v>
      </c>
      <c r="O14" s="43">
        <f t="shared" si="5"/>
        <v>0</v>
      </c>
      <c r="P14" s="15"/>
      <c r="Q14" s="46" t="e">
        <f t="shared" si="0"/>
        <v>#DIV/0!</v>
      </c>
      <c r="R14" s="47">
        <f t="shared" si="1"/>
        <v>0</v>
      </c>
    </row>
    <row r="15" spans="1:18" s="4" customFormat="1" ht="24" customHeight="1">
      <c r="A15" s="7"/>
      <c r="B15" s="9"/>
      <c r="C15" s="9"/>
      <c r="D15" s="9"/>
      <c r="E15" s="8">
        <v>0</v>
      </c>
      <c r="F15" s="9">
        <v>1</v>
      </c>
      <c r="G15" s="43">
        <f t="shared" si="4"/>
        <v>0</v>
      </c>
      <c r="H15" s="15"/>
      <c r="I15" s="7"/>
      <c r="J15" s="9"/>
      <c r="K15" s="9"/>
      <c r="L15" s="9"/>
      <c r="M15" s="8">
        <v>0</v>
      </c>
      <c r="N15" s="9">
        <v>1</v>
      </c>
      <c r="O15" s="43">
        <f t="shared" si="5"/>
        <v>0</v>
      </c>
      <c r="P15" s="15"/>
      <c r="Q15" s="46" t="e">
        <f t="shared" si="0"/>
        <v>#DIV/0!</v>
      </c>
      <c r="R15" s="47">
        <f t="shared" si="1"/>
        <v>0</v>
      </c>
    </row>
    <row r="16" spans="1:18" s="4" customFormat="1" ht="24" customHeight="1">
      <c r="A16" s="7"/>
      <c r="B16" s="9"/>
      <c r="C16" s="9"/>
      <c r="D16" s="9"/>
      <c r="E16" s="8">
        <v>0</v>
      </c>
      <c r="F16" s="9">
        <v>1</v>
      </c>
      <c r="G16" s="43">
        <f t="shared" si="4"/>
        <v>0</v>
      </c>
      <c r="H16" s="15"/>
      <c r="I16" s="7"/>
      <c r="J16" s="9"/>
      <c r="K16" s="9"/>
      <c r="L16" s="9"/>
      <c r="M16" s="8">
        <v>0</v>
      </c>
      <c r="N16" s="9">
        <v>1</v>
      </c>
      <c r="O16" s="43">
        <f t="shared" si="5"/>
        <v>0</v>
      </c>
      <c r="P16" s="15"/>
      <c r="Q16" s="46" t="e">
        <f t="shared" si="0"/>
        <v>#DIV/0!</v>
      </c>
      <c r="R16" s="47">
        <f t="shared" si="1"/>
        <v>0</v>
      </c>
    </row>
    <row r="17" spans="1:18" s="4" customFormat="1" ht="24" customHeight="1">
      <c r="A17" s="7"/>
      <c r="B17" s="9"/>
      <c r="C17" s="9"/>
      <c r="D17" s="9"/>
      <c r="E17" s="8">
        <v>0</v>
      </c>
      <c r="F17" s="9">
        <v>1</v>
      </c>
      <c r="G17" s="43">
        <f t="shared" si="4"/>
        <v>0</v>
      </c>
      <c r="H17" s="15"/>
      <c r="I17" s="7"/>
      <c r="J17" s="9"/>
      <c r="K17" s="9"/>
      <c r="L17" s="9"/>
      <c r="M17" s="8">
        <v>0</v>
      </c>
      <c r="N17" s="9">
        <v>1</v>
      </c>
      <c r="O17" s="43">
        <f t="shared" si="5"/>
        <v>0</v>
      </c>
      <c r="P17" s="15"/>
      <c r="Q17" s="46" t="e">
        <f t="shared" si="0"/>
        <v>#DIV/0!</v>
      </c>
      <c r="R17" s="47">
        <f t="shared" si="1"/>
        <v>0</v>
      </c>
    </row>
    <row r="18" spans="1:18" s="4" customFormat="1" ht="24" customHeight="1">
      <c r="A18" s="7"/>
      <c r="B18" s="9"/>
      <c r="C18" s="9"/>
      <c r="D18" s="9"/>
      <c r="E18" s="8">
        <v>0</v>
      </c>
      <c r="F18" s="9">
        <v>1</v>
      </c>
      <c r="G18" s="43">
        <f t="shared" si="4"/>
        <v>0</v>
      </c>
      <c r="H18" s="15"/>
      <c r="I18" s="7"/>
      <c r="J18" s="9"/>
      <c r="K18" s="9"/>
      <c r="L18" s="9"/>
      <c r="M18" s="8">
        <v>0</v>
      </c>
      <c r="N18" s="9">
        <v>1</v>
      </c>
      <c r="O18" s="43">
        <f t="shared" si="5"/>
        <v>0</v>
      </c>
      <c r="P18" s="15"/>
      <c r="Q18" s="46" t="e">
        <f t="shared" si="0"/>
        <v>#DIV/0!</v>
      </c>
      <c r="R18" s="47">
        <f t="shared" si="1"/>
        <v>0</v>
      </c>
    </row>
    <row r="19" spans="1:18" s="4" customFormat="1" ht="24" customHeight="1">
      <c r="A19" s="7"/>
      <c r="B19" s="9"/>
      <c r="C19" s="9"/>
      <c r="D19" s="9"/>
      <c r="E19" s="8">
        <v>0</v>
      </c>
      <c r="F19" s="9">
        <v>1</v>
      </c>
      <c r="G19" s="43">
        <f t="shared" si="4"/>
        <v>0</v>
      </c>
      <c r="H19" s="15"/>
      <c r="I19" s="7"/>
      <c r="J19" s="9"/>
      <c r="K19" s="9"/>
      <c r="L19" s="9"/>
      <c r="M19" s="8">
        <v>0</v>
      </c>
      <c r="N19" s="9">
        <v>1</v>
      </c>
      <c r="O19" s="43">
        <f t="shared" si="5"/>
        <v>0</v>
      </c>
      <c r="P19" s="15"/>
      <c r="Q19" s="46" t="e">
        <f t="shared" si="0"/>
        <v>#DIV/0!</v>
      </c>
      <c r="R19" s="47">
        <f t="shared" si="1"/>
        <v>0</v>
      </c>
    </row>
    <row r="20" spans="1:18" s="4" customFormat="1" ht="24" customHeight="1" thickBot="1">
      <c r="A20" s="17"/>
      <c r="B20" s="22"/>
      <c r="C20" s="22"/>
      <c r="D20" s="22"/>
      <c r="E20" s="18">
        <v>0</v>
      </c>
      <c r="F20" s="22">
        <v>1</v>
      </c>
      <c r="G20" s="43">
        <f t="shared" si="4"/>
        <v>0</v>
      </c>
      <c r="H20" s="15"/>
      <c r="I20" s="17"/>
      <c r="J20" s="22"/>
      <c r="K20" s="22"/>
      <c r="L20" s="22"/>
      <c r="M20" s="18">
        <v>0</v>
      </c>
      <c r="N20" s="22">
        <v>1</v>
      </c>
      <c r="O20" s="43">
        <f t="shared" si="5"/>
        <v>0</v>
      </c>
      <c r="P20" s="15"/>
      <c r="Q20" s="48" t="e">
        <f t="shared" si="0"/>
        <v>#DIV/0!</v>
      </c>
      <c r="R20" s="47">
        <f t="shared" si="1"/>
        <v>0</v>
      </c>
    </row>
    <row r="21" spans="1:18" s="4" customFormat="1" ht="24" customHeight="1" thickBot="1">
      <c r="A21" s="93" t="s">
        <v>4</v>
      </c>
      <c r="B21" s="94"/>
      <c r="C21" s="94"/>
      <c r="D21" s="94"/>
      <c r="E21" s="94"/>
      <c r="F21" s="94"/>
      <c r="G21" s="44">
        <f>SUM(G4:G20)</f>
        <v>109.2</v>
      </c>
      <c r="H21" s="15"/>
      <c r="I21" s="93" t="s">
        <v>4</v>
      </c>
      <c r="J21" s="94"/>
      <c r="K21" s="94"/>
      <c r="L21" s="94"/>
      <c r="M21" s="94"/>
      <c r="N21" s="94"/>
      <c r="O21" s="44">
        <f>SUM(O4:O20)</f>
        <v>29.12</v>
      </c>
      <c r="P21" s="15"/>
      <c r="Q21" s="49">
        <f t="shared" si="0"/>
        <v>0.73333333333333339</v>
      </c>
      <c r="R21" s="50">
        <f t="shared" si="1"/>
        <v>80.08</v>
      </c>
    </row>
  </sheetData>
  <mergeCells count="3">
    <mergeCell ref="A1:R1"/>
    <mergeCell ref="A21:F21"/>
    <mergeCell ref="I21:N21"/>
  </mergeCells>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dimension ref="A1:L25"/>
  <sheetViews>
    <sheetView zoomScale="85" zoomScaleNormal="85" workbookViewId="0">
      <selection activeCell="B17" sqref="B17"/>
    </sheetView>
  </sheetViews>
  <sheetFormatPr baseColWidth="10" defaultRowHeight="15"/>
  <cols>
    <col min="1" max="1" width="30.140625" bestFit="1" customWidth="1"/>
    <col min="2" max="2" width="15.42578125" style="3" customWidth="1"/>
    <col min="3" max="3" width="10.85546875" style="3" bestFit="1" customWidth="1"/>
    <col min="4" max="4" width="12.7109375" customWidth="1"/>
    <col min="5" max="5" width="2.42578125" style="13" customWidth="1"/>
    <col min="6" max="6" width="26" bestFit="1" customWidth="1"/>
    <col min="7" max="7" width="16.140625" style="3" customWidth="1"/>
    <col min="8" max="8" width="10.85546875" style="3" bestFit="1" customWidth="1"/>
    <col min="9" max="9" width="12.7109375" customWidth="1"/>
    <col min="10" max="10" width="1.42578125" style="13" customWidth="1"/>
    <col min="11" max="11" width="11.7109375" bestFit="1" customWidth="1"/>
    <col min="12" max="12" width="12.7109375" customWidth="1"/>
  </cols>
  <sheetData>
    <row r="1" spans="1:12" ht="40.5" customHeight="1">
      <c r="A1" s="91" t="s">
        <v>74</v>
      </c>
      <c r="B1" s="92"/>
      <c r="C1" s="92"/>
      <c r="D1" s="92"/>
      <c r="E1" s="92"/>
      <c r="F1" s="92"/>
      <c r="G1" s="92"/>
      <c r="H1" s="92"/>
      <c r="I1" s="92"/>
      <c r="J1" s="92"/>
      <c r="K1" s="92"/>
      <c r="L1" s="92"/>
    </row>
    <row r="2" spans="1:12" ht="8.25" customHeight="1" thickBot="1"/>
    <row r="3" spans="1:12" s="2" customFormat="1" ht="34.5" customHeight="1">
      <c r="A3" s="5" t="s">
        <v>79</v>
      </c>
      <c r="B3" s="25" t="s">
        <v>68</v>
      </c>
      <c r="C3" s="25" t="s">
        <v>1</v>
      </c>
      <c r="D3" s="28" t="s">
        <v>75</v>
      </c>
      <c r="E3" s="14"/>
      <c r="F3" s="5" t="s">
        <v>80</v>
      </c>
      <c r="G3" s="25" t="s">
        <v>68</v>
      </c>
      <c r="H3" s="25" t="s">
        <v>1</v>
      </c>
      <c r="I3" s="28" t="s">
        <v>75</v>
      </c>
      <c r="J3" s="14"/>
      <c r="K3" s="29" t="s">
        <v>3</v>
      </c>
      <c r="L3" s="6" t="s">
        <v>76</v>
      </c>
    </row>
    <row r="4" spans="1:12" s="4" customFormat="1" ht="24" customHeight="1">
      <c r="A4" s="7" t="s">
        <v>26</v>
      </c>
      <c r="B4" s="9">
        <v>2</v>
      </c>
      <c r="C4" s="31">
        <v>10</v>
      </c>
      <c r="D4" s="10">
        <f>C4/B4/2</f>
        <v>2.5</v>
      </c>
      <c r="E4" s="16"/>
      <c r="F4" s="7" t="s">
        <v>33</v>
      </c>
      <c r="G4" s="9">
        <v>4</v>
      </c>
      <c r="H4" s="31">
        <v>90</v>
      </c>
      <c r="I4" s="10">
        <f>H4/G4/2</f>
        <v>11.25</v>
      </c>
      <c r="J4" s="16"/>
      <c r="K4" s="11">
        <f>1-(D4/I4)</f>
        <v>0.77777777777777779</v>
      </c>
      <c r="L4" s="20">
        <f>I4-D4</f>
        <v>8.75</v>
      </c>
    </row>
    <row r="5" spans="1:12" s="4" customFormat="1" ht="24" customHeight="1">
      <c r="A5" s="7" t="s">
        <v>69</v>
      </c>
      <c r="B5" s="9">
        <v>1</v>
      </c>
      <c r="C5" s="31">
        <v>0</v>
      </c>
      <c r="D5" s="10">
        <f t="shared" ref="D5:D24" si="0">C5/B5/2</f>
        <v>0</v>
      </c>
      <c r="E5" s="15"/>
      <c r="F5" s="7" t="s">
        <v>34</v>
      </c>
      <c r="G5" s="9">
        <v>10</v>
      </c>
      <c r="H5" s="31">
        <v>1500</v>
      </c>
      <c r="I5" s="10">
        <f t="shared" ref="I5:I24" si="1">H5/G5/2</f>
        <v>75</v>
      </c>
      <c r="J5" s="15"/>
      <c r="K5" s="11">
        <f t="shared" ref="K5:K25" si="2">1-(D5/I5)</f>
        <v>1</v>
      </c>
      <c r="L5" s="20">
        <f t="shared" ref="L5:L25" si="3">I5-D5</f>
        <v>75</v>
      </c>
    </row>
    <row r="6" spans="1:12" s="4" customFormat="1" ht="24" customHeight="1">
      <c r="A6" s="7" t="s">
        <v>27</v>
      </c>
      <c r="B6" s="9">
        <v>3</v>
      </c>
      <c r="C6" s="31">
        <v>30</v>
      </c>
      <c r="D6" s="10">
        <f t="shared" si="0"/>
        <v>5</v>
      </c>
      <c r="E6" s="15"/>
      <c r="F6" s="7" t="s">
        <v>28</v>
      </c>
      <c r="G6" s="9">
        <v>8</v>
      </c>
      <c r="H6" s="31">
        <v>200</v>
      </c>
      <c r="I6" s="10">
        <f t="shared" si="1"/>
        <v>12.5</v>
      </c>
      <c r="J6" s="15"/>
      <c r="K6" s="11">
        <f t="shared" si="2"/>
        <v>0.6</v>
      </c>
      <c r="L6" s="20">
        <f t="shared" si="3"/>
        <v>7.5</v>
      </c>
    </row>
    <row r="7" spans="1:12" s="4" customFormat="1" ht="24" customHeight="1">
      <c r="A7" s="7" t="s">
        <v>38</v>
      </c>
      <c r="B7" s="9">
        <v>1</v>
      </c>
      <c r="C7" s="31">
        <v>0</v>
      </c>
      <c r="D7" s="10">
        <f t="shared" si="0"/>
        <v>0</v>
      </c>
      <c r="E7" s="15"/>
      <c r="F7" s="7" t="s">
        <v>35</v>
      </c>
      <c r="G7" s="9">
        <v>1</v>
      </c>
      <c r="H7" s="31">
        <v>50</v>
      </c>
      <c r="I7" s="10">
        <f t="shared" si="1"/>
        <v>25</v>
      </c>
      <c r="J7" s="15"/>
      <c r="K7" s="11">
        <f t="shared" si="2"/>
        <v>1</v>
      </c>
      <c r="L7" s="20">
        <f t="shared" si="3"/>
        <v>25</v>
      </c>
    </row>
    <row r="8" spans="1:12" s="4" customFormat="1" ht="24" customHeight="1">
      <c r="A8" s="7"/>
      <c r="B8" s="9">
        <v>1</v>
      </c>
      <c r="C8" s="31"/>
      <c r="D8" s="10">
        <f t="shared" si="0"/>
        <v>0</v>
      </c>
      <c r="E8" s="15"/>
      <c r="F8" s="7"/>
      <c r="G8" s="9">
        <v>1</v>
      </c>
      <c r="H8" s="31"/>
      <c r="I8" s="10">
        <f t="shared" si="1"/>
        <v>0</v>
      </c>
      <c r="J8" s="15"/>
      <c r="K8" s="11" t="e">
        <f t="shared" si="2"/>
        <v>#DIV/0!</v>
      </c>
      <c r="L8" s="20">
        <f t="shared" si="3"/>
        <v>0</v>
      </c>
    </row>
    <row r="9" spans="1:12" s="4" customFormat="1" ht="24" customHeight="1">
      <c r="A9" s="7"/>
      <c r="B9" s="9">
        <v>1</v>
      </c>
      <c r="C9" s="31"/>
      <c r="D9" s="10">
        <f t="shared" si="0"/>
        <v>0</v>
      </c>
      <c r="E9" s="15"/>
      <c r="F9" s="7"/>
      <c r="G9" s="9">
        <v>1</v>
      </c>
      <c r="H9" s="31"/>
      <c r="I9" s="10">
        <f t="shared" si="1"/>
        <v>0</v>
      </c>
      <c r="J9" s="15"/>
      <c r="K9" s="11" t="e">
        <f t="shared" si="2"/>
        <v>#DIV/0!</v>
      </c>
      <c r="L9" s="20">
        <f t="shared" si="3"/>
        <v>0</v>
      </c>
    </row>
    <row r="10" spans="1:12" s="4" customFormat="1" ht="24" customHeight="1">
      <c r="A10" s="7"/>
      <c r="B10" s="9">
        <v>1</v>
      </c>
      <c r="C10" s="31"/>
      <c r="D10" s="10">
        <f t="shared" si="0"/>
        <v>0</v>
      </c>
      <c r="E10" s="15"/>
      <c r="F10" s="7"/>
      <c r="G10" s="9">
        <v>1</v>
      </c>
      <c r="H10" s="31"/>
      <c r="I10" s="10">
        <f t="shared" si="1"/>
        <v>0</v>
      </c>
      <c r="J10" s="15"/>
      <c r="K10" s="11" t="e">
        <f t="shared" si="2"/>
        <v>#DIV/0!</v>
      </c>
      <c r="L10" s="20">
        <f t="shared" si="3"/>
        <v>0</v>
      </c>
    </row>
    <row r="11" spans="1:12" s="4" customFormat="1" ht="24" customHeight="1">
      <c r="A11" s="7"/>
      <c r="B11" s="9">
        <v>1</v>
      </c>
      <c r="C11" s="31"/>
      <c r="D11" s="10">
        <f t="shared" si="0"/>
        <v>0</v>
      </c>
      <c r="E11" s="15"/>
      <c r="F11" s="7"/>
      <c r="G11" s="9">
        <v>1</v>
      </c>
      <c r="H11" s="31"/>
      <c r="I11" s="10">
        <f t="shared" si="1"/>
        <v>0</v>
      </c>
      <c r="J11" s="15"/>
      <c r="K11" s="11" t="e">
        <f t="shared" si="2"/>
        <v>#DIV/0!</v>
      </c>
      <c r="L11" s="20">
        <f t="shared" si="3"/>
        <v>0</v>
      </c>
    </row>
    <row r="12" spans="1:12" s="4" customFormat="1" ht="24" customHeight="1">
      <c r="A12" s="7"/>
      <c r="B12" s="9">
        <v>1</v>
      </c>
      <c r="C12" s="31"/>
      <c r="D12" s="10">
        <f t="shared" si="0"/>
        <v>0</v>
      </c>
      <c r="E12" s="15"/>
      <c r="F12" s="7"/>
      <c r="G12" s="9">
        <v>1</v>
      </c>
      <c r="H12" s="31"/>
      <c r="I12" s="10">
        <f t="shared" si="1"/>
        <v>0</v>
      </c>
      <c r="J12" s="15"/>
      <c r="K12" s="11" t="e">
        <f t="shared" si="2"/>
        <v>#DIV/0!</v>
      </c>
      <c r="L12" s="20">
        <f t="shared" si="3"/>
        <v>0</v>
      </c>
    </row>
    <row r="13" spans="1:12" s="4" customFormat="1" ht="24" customHeight="1">
      <c r="A13" s="7"/>
      <c r="B13" s="9">
        <v>1</v>
      </c>
      <c r="C13" s="31"/>
      <c r="D13" s="10">
        <f t="shared" si="0"/>
        <v>0</v>
      </c>
      <c r="E13" s="15"/>
      <c r="F13" s="7"/>
      <c r="G13" s="9">
        <v>1</v>
      </c>
      <c r="H13" s="31"/>
      <c r="I13" s="10">
        <f t="shared" si="1"/>
        <v>0</v>
      </c>
      <c r="J13" s="15"/>
      <c r="K13" s="11" t="e">
        <f t="shared" si="2"/>
        <v>#DIV/0!</v>
      </c>
      <c r="L13" s="20">
        <f t="shared" si="3"/>
        <v>0</v>
      </c>
    </row>
    <row r="14" spans="1:12" s="4" customFormat="1" ht="24" customHeight="1">
      <c r="A14" s="7"/>
      <c r="B14" s="9">
        <v>1</v>
      </c>
      <c r="C14" s="31"/>
      <c r="D14" s="10">
        <f t="shared" si="0"/>
        <v>0</v>
      </c>
      <c r="E14" s="15"/>
      <c r="F14" s="7"/>
      <c r="G14" s="9">
        <v>1</v>
      </c>
      <c r="H14" s="31"/>
      <c r="I14" s="10">
        <f t="shared" si="1"/>
        <v>0</v>
      </c>
      <c r="J14" s="15"/>
      <c r="K14" s="11" t="e">
        <f t="shared" ref="K14:K18" si="4">1-(D14/I14)</f>
        <v>#DIV/0!</v>
      </c>
      <c r="L14" s="20">
        <f t="shared" ref="L14:L18" si="5">I14-D14</f>
        <v>0</v>
      </c>
    </row>
    <row r="15" spans="1:12" s="4" customFormat="1" ht="24" customHeight="1">
      <c r="A15" s="7"/>
      <c r="B15" s="9">
        <v>1</v>
      </c>
      <c r="C15" s="31"/>
      <c r="D15" s="10">
        <f t="shared" si="0"/>
        <v>0</v>
      </c>
      <c r="E15" s="15"/>
      <c r="F15" s="7"/>
      <c r="G15" s="9">
        <v>1</v>
      </c>
      <c r="H15" s="31"/>
      <c r="I15" s="10">
        <f t="shared" si="1"/>
        <v>0</v>
      </c>
      <c r="J15" s="15"/>
      <c r="K15" s="11" t="e">
        <f t="shared" si="4"/>
        <v>#DIV/0!</v>
      </c>
      <c r="L15" s="20">
        <f t="shared" si="5"/>
        <v>0</v>
      </c>
    </row>
    <row r="16" spans="1:12" s="4" customFormat="1" ht="24" customHeight="1">
      <c r="A16" s="7"/>
      <c r="B16" s="9">
        <v>1</v>
      </c>
      <c r="C16" s="31"/>
      <c r="D16" s="10">
        <f t="shared" si="0"/>
        <v>0</v>
      </c>
      <c r="E16" s="15"/>
      <c r="F16" s="7"/>
      <c r="G16" s="9">
        <v>1</v>
      </c>
      <c r="H16" s="31"/>
      <c r="I16" s="10">
        <f t="shared" si="1"/>
        <v>0</v>
      </c>
      <c r="J16" s="15"/>
      <c r="K16" s="11" t="e">
        <f t="shared" si="4"/>
        <v>#DIV/0!</v>
      </c>
      <c r="L16" s="20">
        <f t="shared" si="5"/>
        <v>0</v>
      </c>
    </row>
    <row r="17" spans="1:12" s="4" customFormat="1" ht="24" customHeight="1">
      <c r="A17" s="7"/>
      <c r="B17" s="9">
        <v>1</v>
      </c>
      <c r="C17" s="31"/>
      <c r="D17" s="10">
        <f t="shared" si="0"/>
        <v>0</v>
      </c>
      <c r="E17" s="15"/>
      <c r="F17" s="7"/>
      <c r="G17" s="9">
        <v>1</v>
      </c>
      <c r="H17" s="31"/>
      <c r="I17" s="10">
        <f t="shared" si="1"/>
        <v>0</v>
      </c>
      <c r="J17" s="15"/>
      <c r="K17" s="11" t="e">
        <f t="shared" si="4"/>
        <v>#DIV/0!</v>
      </c>
      <c r="L17" s="20">
        <f t="shared" si="5"/>
        <v>0</v>
      </c>
    </row>
    <row r="18" spans="1:12" s="4" customFormat="1" ht="24" customHeight="1">
      <c r="A18" s="7"/>
      <c r="B18" s="9">
        <v>1</v>
      </c>
      <c r="C18" s="31"/>
      <c r="D18" s="10">
        <f t="shared" si="0"/>
        <v>0</v>
      </c>
      <c r="E18" s="15"/>
      <c r="F18" s="7"/>
      <c r="G18" s="9">
        <v>1</v>
      </c>
      <c r="H18" s="31"/>
      <c r="I18" s="10">
        <f t="shared" si="1"/>
        <v>0</v>
      </c>
      <c r="J18" s="15"/>
      <c r="K18" s="11" t="e">
        <f t="shared" si="4"/>
        <v>#DIV/0!</v>
      </c>
      <c r="L18" s="20">
        <f t="shared" si="5"/>
        <v>0</v>
      </c>
    </row>
    <row r="19" spans="1:12" s="4" customFormat="1" ht="24" customHeight="1">
      <c r="A19" s="7"/>
      <c r="B19" s="9">
        <v>1</v>
      </c>
      <c r="C19" s="31"/>
      <c r="D19" s="10">
        <f t="shared" si="0"/>
        <v>0</v>
      </c>
      <c r="E19" s="15"/>
      <c r="F19" s="7"/>
      <c r="G19" s="9">
        <v>1</v>
      </c>
      <c r="H19" s="31"/>
      <c r="I19" s="10">
        <f t="shared" si="1"/>
        <v>0</v>
      </c>
      <c r="J19" s="15"/>
      <c r="K19" s="11" t="e">
        <f t="shared" si="2"/>
        <v>#DIV/0!</v>
      </c>
      <c r="L19" s="20">
        <f t="shared" si="3"/>
        <v>0</v>
      </c>
    </row>
    <row r="20" spans="1:12" s="4" customFormat="1" ht="24" customHeight="1">
      <c r="A20" s="7"/>
      <c r="B20" s="9">
        <v>1</v>
      </c>
      <c r="C20" s="31"/>
      <c r="D20" s="10">
        <f t="shared" si="0"/>
        <v>0</v>
      </c>
      <c r="E20" s="15"/>
      <c r="F20" s="7"/>
      <c r="G20" s="9">
        <v>1</v>
      </c>
      <c r="H20" s="31"/>
      <c r="I20" s="10">
        <f t="shared" si="1"/>
        <v>0</v>
      </c>
      <c r="J20" s="15"/>
      <c r="K20" s="11" t="e">
        <f t="shared" si="2"/>
        <v>#DIV/0!</v>
      </c>
      <c r="L20" s="20">
        <f t="shared" si="3"/>
        <v>0</v>
      </c>
    </row>
    <row r="21" spans="1:12" s="4" customFormat="1" ht="24" customHeight="1">
      <c r="A21" s="7"/>
      <c r="B21" s="9">
        <v>1</v>
      </c>
      <c r="C21" s="31"/>
      <c r="D21" s="10">
        <f t="shared" si="0"/>
        <v>0</v>
      </c>
      <c r="E21" s="15"/>
      <c r="F21" s="7"/>
      <c r="G21" s="9">
        <v>1</v>
      </c>
      <c r="H21" s="31"/>
      <c r="I21" s="10">
        <f t="shared" si="1"/>
        <v>0</v>
      </c>
      <c r="J21" s="15"/>
      <c r="K21" s="11" t="e">
        <f t="shared" si="2"/>
        <v>#DIV/0!</v>
      </c>
      <c r="L21" s="20">
        <f t="shared" si="3"/>
        <v>0</v>
      </c>
    </row>
    <row r="22" spans="1:12" s="4" customFormat="1" ht="24" customHeight="1">
      <c r="A22" s="7"/>
      <c r="B22" s="9">
        <v>1</v>
      </c>
      <c r="C22" s="31"/>
      <c r="D22" s="10">
        <f t="shared" si="0"/>
        <v>0</v>
      </c>
      <c r="E22" s="15"/>
      <c r="F22" s="7"/>
      <c r="G22" s="9">
        <v>1</v>
      </c>
      <c r="H22" s="31"/>
      <c r="I22" s="10">
        <f t="shared" si="1"/>
        <v>0</v>
      </c>
      <c r="J22" s="15"/>
      <c r="K22" s="11" t="e">
        <f t="shared" si="2"/>
        <v>#DIV/0!</v>
      </c>
      <c r="L22" s="20">
        <f t="shared" si="3"/>
        <v>0</v>
      </c>
    </row>
    <row r="23" spans="1:12" s="4" customFormat="1" ht="24" customHeight="1">
      <c r="A23" s="7"/>
      <c r="B23" s="9">
        <v>1</v>
      </c>
      <c r="C23" s="31"/>
      <c r="D23" s="10">
        <f t="shared" si="0"/>
        <v>0</v>
      </c>
      <c r="E23" s="15"/>
      <c r="F23" s="7"/>
      <c r="G23" s="9">
        <v>1</v>
      </c>
      <c r="H23" s="31"/>
      <c r="I23" s="10">
        <f t="shared" si="1"/>
        <v>0</v>
      </c>
      <c r="J23" s="15"/>
      <c r="K23" s="11" t="e">
        <f t="shared" si="2"/>
        <v>#DIV/0!</v>
      </c>
      <c r="L23" s="20">
        <f t="shared" si="3"/>
        <v>0</v>
      </c>
    </row>
    <row r="24" spans="1:12" s="4" customFormat="1" ht="24" customHeight="1" thickBot="1">
      <c r="A24" s="17"/>
      <c r="B24" s="22">
        <v>1</v>
      </c>
      <c r="C24" s="32"/>
      <c r="D24" s="10">
        <f t="shared" si="0"/>
        <v>0</v>
      </c>
      <c r="E24" s="15"/>
      <c r="F24" s="17"/>
      <c r="G24" s="22">
        <v>1</v>
      </c>
      <c r="H24" s="32"/>
      <c r="I24" s="10">
        <f t="shared" si="1"/>
        <v>0</v>
      </c>
      <c r="J24" s="15"/>
      <c r="K24" s="11" t="e">
        <f t="shared" si="2"/>
        <v>#DIV/0!</v>
      </c>
      <c r="L24" s="20">
        <f t="shared" si="3"/>
        <v>0</v>
      </c>
    </row>
    <row r="25" spans="1:12" s="4" customFormat="1" ht="24" customHeight="1" thickBot="1">
      <c r="A25" s="95" t="s">
        <v>4</v>
      </c>
      <c r="B25" s="96"/>
      <c r="C25" s="96"/>
      <c r="D25" s="19">
        <f>SUM(D4:D24)</f>
        <v>7.5</v>
      </c>
      <c r="E25" s="15"/>
      <c r="F25" s="95" t="s">
        <v>4</v>
      </c>
      <c r="G25" s="96"/>
      <c r="H25" s="96"/>
      <c r="I25" s="33">
        <f>SUM(I4:I24)</f>
        <v>123.75</v>
      </c>
      <c r="J25" s="15"/>
      <c r="K25" s="23">
        <f t="shared" si="2"/>
        <v>0.93939393939393945</v>
      </c>
      <c r="L25" s="21">
        <f t="shared" si="3"/>
        <v>116.25</v>
      </c>
    </row>
  </sheetData>
  <mergeCells count="3">
    <mergeCell ref="A1:L1"/>
    <mergeCell ref="A25:C25"/>
    <mergeCell ref="F25:H25"/>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dimension ref="A1:U9"/>
  <sheetViews>
    <sheetView workbookViewId="0">
      <selection activeCell="F13" sqref="F13"/>
    </sheetView>
  </sheetViews>
  <sheetFormatPr baseColWidth="10" defaultRowHeight="15"/>
  <cols>
    <col min="1" max="1" width="22.7109375" bestFit="1" customWidth="1"/>
    <col min="2" max="2" width="16" customWidth="1"/>
    <col min="3" max="3" width="18.140625" bestFit="1" customWidth="1"/>
    <col min="4" max="4" width="13.85546875" customWidth="1"/>
    <col min="5" max="5" width="22.7109375" customWidth="1"/>
  </cols>
  <sheetData>
    <row r="1" spans="1:21" ht="97.5" customHeight="1" thickBot="1"/>
    <row r="2" spans="1:21" ht="42" customHeight="1" thickBot="1">
      <c r="A2" s="97" t="s">
        <v>77</v>
      </c>
      <c r="B2" s="98"/>
      <c r="C2" s="98"/>
      <c r="D2" s="98"/>
      <c r="E2" s="30"/>
      <c r="F2" s="30"/>
      <c r="G2" s="30"/>
      <c r="H2" s="30"/>
      <c r="I2" s="30"/>
      <c r="J2" s="30"/>
      <c r="K2" s="30"/>
      <c r="L2" s="30"/>
      <c r="M2" s="30"/>
      <c r="N2" s="30"/>
      <c r="O2" s="30"/>
      <c r="P2" s="30"/>
      <c r="Q2" s="30"/>
      <c r="R2" s="30"/>
      <c r="S2" s="12"/>
      <c r="T2" s="12"/>
      <c r="U2" s="12"/>
    </row>
    <row r="3" spans="1:21" ht="37.5" customHeight="1">
      <c r="A3" s="51"/>
      <c r="B3" s="55" t="s">
        <v>90</v>
      </c>
      <c r="C3" s="55" t="s">
        <v>97</v>
      </c>
      <c r="D3" s="56" t="s">
        <v>39</v>
      </c>
    </row>
    <row r="4" spans="1:21" ht="37.5" customHeight="1">
      <c r="A4" s="52" t="s">
        <v>29</v>
      </c>
      <c r="B4" s="53">
        <f>Alimentation!G28</f>
        <v>112.44999999999999</v>
      </c>
      <c r="C4" s="53">
        <f>Alimentation!O28</f>
        <v>197.16666666666666</v>
      </c>
      <c r="D4" s="54">
        <f>1-(C4/B4)</f>
        <v>-0.75337186897880559</v>
      </c>
    </row>
    <row r="5" spans="1:21" ht="37.5" customHeight="1">
      <c r="A5" s="52" t="s">
        <v>30</v>
      </c>
      <c r="B5" s="53">
        <f>'Produits cosmétiques et hygiène'!G27</f>
        <v>159.50277777777777</v>
      </c>
      <c r="C5" s="53">
        <f>'Produits cosmétiques et hygiène'!O27</f>
        <v>39.635555555555555</v>
      </c>
      <c r="D5" s="54">
        <f t="shared" ref="D5:D7" si="0">1-(C5/B5)</f>
        <v>0.75150554675118864</v>
      </c>
    </row>
    <row r="6" spans="1:21" ht="37.5" customHeight="1">
      <c r="A6" s="52" t="s">
        <v>31</v>
      </c>
      <c r="B6" s="53">
        <f>'Produits entretien'!G21</f>
        <v>109.2</v>
      </c>
      <c r="C6" s="53">
        <f>'Produits entretien'!O21</f>
        <v>29.12</v>
      </c>
      <c r="D6" s="54">
        <f t="shared" si="0"/>
        <v>0.73333333333333339</v>
      </c>
    </row>
    <row r="7" spans="1:21" ht="37.5" customHeight="1" thickBot="1">
      <c r="A7" s="57" t="s">
        <v>32</v>
      </c>
      <c r="B7" s="58">
        <f>Consommation!I25</f>
        <v>123.75</v>
      </c>
      <c r="C7" s="58">
        <f>Consommation!D25</f>
        <v>7.5</v>
      </c>
      <c r="D7" s="59">
        <f t="shared" si="0"/>
        <v>0.93939393939393945</v>
      </c>
    </row>
    <row r="8" spans="1:21" ht="37.5" customHeight="1" thickBot="1">
      <c r="A8" s="60" t="s">
        <v>98</v>
      </c>
      <c r="B8" s="61">
        <f>SUM(B4:B7)</f>
        <v>504.90277777777777</v>
      </c>
      <c r="C8" s="61">
        <f>SUM(C4:C7)</f>
        <v>273.42222222222222</v>
      </c>
      <c r="D8" s="62">
        <f>1-(C8/B8)</f>
        <v>0.45846560118834756</v>
      </c>
    </row>
    <row r="9" spans="1:21" ht="37.5" customHeight="1">
      <c r="A9" s="68" t="s">
        <v>71</v>
      </c>
      <c r="B9" s="69"/>
      <c r="C9" s="70">
        <f>B8-C8</f>
        <v>231.48055555555555</v>
      </c>
      <c r="D9" s="71">
        <f>D8</f>
        <v>0.45846560118834756</v>
      </c>
    </row>
  </sheetData>
  <mergeCells count="1">
    <mergeCell ref="A2:D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Mode d'emploi</vt:lpstr>
      <vt:lpstr>Alimentation</vt:lpstr>
      <vt:lpstr>Produits cosmétiques et hygiène</vt:lpstr>
      <vt:lpstr>Produits entretien</vt:lpstr>
      <vt:lpstr>Consommation</vt:lpstr>
      <vt:lpstr>Bilan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dc:creator>
  <cp:lastModifiedBy>Laurence</cp:lastModifiedBy>
  <dcterms:created xsi:type="dcterms:W3CDTF">2017-08-13T14:24:41Z</dcterms:created>
  <dcterms:modified xsi:type="dcterms:W3CDTF">2017-10-07T11:39:01Z</dcterms:modified>
</cp:coreProperties>
</file>